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13_Pnovice\03_Porizeni_vybaveni_budov_a_uceben\01_ZD-vybaveni\Priloha c. 5 - Vykazy vymer\"/>
    </mc:Choice>
  </mc:AlternateContent>
  <bookViews>
    <workbookView xWindow="0" yWindow="0" windowWidth="20490" windowHeight="7545" firstSheet="3" activeTab="5"/>
  </bookViews>
  <sheets>
    <sheet name="UP pro 6. ročník" sheetId="1" r:id="rId1"/>
    <sheet name="UP pro 7. ročník" sheetId="2" r:id="rId2"/>
    <sheet name="UP pro 8. ročník" sheetId="3" r:id="rId3"/>
    <sheet name="UP pro 9. ročník" sheetId="4" r:id="rId4"/>
    <sheet name="UP chemie" sheetId="12" r:id="rId5"/>
    <sheet name="UPexperimenty s dig. technikou " sheetId="11"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31" i="11" l="1"/>
  <c r="G31" i="11" s="1"/>
  <c r="F31" i="11" s="1"/>
  <c r="D31" i="11"/>
  <c r="E28" i="11"/>
  <c r="G28" i="11" s="1"/>
  <c r="F28" i="11" s="1"/>
  <c r="D28" i="11"/>
  <c r="E25" i="11"/>
  <c r="G25" i="11" s="1"/>
  <c r="F25" i="11" s="1"/>
  <c r="D25" i="11"/>
  <c r="E22" i="11"/>
  <c r="G22" i="11" s="1"/>
  <c r="F22" i="11" s="1"/>
  <c r="D22" i="11"/>
  <c r="E19" i="11"/>
  <c r="G19" i="11" s="1"/>
  <c r="F19" i="11" s="1"/>
  <c r="D19" i="11"/>
  <c r="E16" i="11"/>
  <c r="G16" i="11" s="1"/>
  <c r="F16" i="11" s="1"/>
  <c r="D16" i="11"/>
  <c r="E13" i="11"/>
  <c r="G13" i="11" s="1"/>
  <c r="F13" i="11" s="1"/>
  <c r="D13" i="11"/>
  <c r="E10" i="11"/>
  <c r="G10" i="11" s="1"/>
  <c r="F10" i="11" s="1"/>
  <c r="D10" i="11"/>
  <c r="E7" i="11"/>
  <c r="G7" i="11" s="1"/>
  <c r="F7" i="11" s="1"/>
  <c r="D7" i="11"/>
  <c r="E4" i="11"/>
  <c r="G4" i="11" s="1"/>
  <c r="F4" i="11" s="1"/>
  <c r="D4" i="11"/>
  <c r="E7" i="12"/>
  <c r="G7" i="12" s="1"/>
  <c r="F7" i="12" s="1"/>
  <c r="D7" i="12"/>
  <c r="E4" i="12"/>
  <c r="D4" i="12"/>
  <c r="E19" i="4"/>
  <c r="G19" i="4" s="1"/>
  <c r="F19" i="4" s="1"/>
  <c r="D19" i="4"/>
  <c r="G14" i="4"/>
  <c r="F14" i="4"/>
  <c r="E14" i="4"/>
  <c r="D14" i="4"/>
  <c r="E11" i="4"/>
  <c r="G11" i="4" s="1"/>
  <c r="F11" i="4" s="1"/>
  <c r="D11" i="4"/>
  <c r="E7" i="4"/>
  <c r="G7" i="4" s="1"/>
  <c r="F7" i="4" s="1"/>
  <c r="D7" i="4"/>
  <c r="G4" i="4"/>
  <c r="F4" i="4"/>
  <c r="E4" i="4"/>
  <c r="D4" i="4"/>
  <c r="E31" i="3"/>
  <c r="G31" i="3" s="1"/>
  <c r="F31" i="3" s="1"/>
  <c r="D31" i="3"/>
  <c r="E28" i="3"/>
  <c r="G28" i="3" s="1"/>
  <c r="F28" i="3" s="1"/>
  <c r="D28" i="3"/>
  <c r="E23" i="3"/>
  <c r="G23" i="3" s="1"/>
  <c r="F23" i="3" s="1"/>
  <c r="D23" i="3"/>
  <c r="E18" i="3"/>
  <c r="G18" i="3" s="1"/>
  <c r="F18" i="3" s="1"/>
  <c r="D18" i="3"/>
  <c r="E15" i="3"/>
  <c r="G15" i="3" s="1"/>
  <c r="F15" i="3" s="1"/>
  <c r="D15" i="3"/>
  <c r="E12" i="3"/>
  <c r="G12" i="3" s="1"/>
  <c r="F12" i="3" s="1"/>
  <c r="D12" i="3"/>
  <c r="E7" i="3"/>
  <c r="G7" i="3" s="1"/>
  <c r="F7" i="3" s="1"/>
  <c r="D7" i="3"/>
  <c r="E4" i="3"/>
  <c r="G4" i="3" s="1"/>
  <c r="F4" i="3" s="1"/>
  <c r="D4" i="3"/>
  <c r="E52" i="2"/>
  <c r="G52" i="2" s="1"/>
  <c r="F52" i="2" s="1"/>
  <c r="D52" i="2"/>
  <c r="G49" i="2"/>
  <c r="F49" i="2" s="1"/>
  <c r="E49" i="2"/>
  <c r="D49" i="2"/>
  <c r="E44" i="2"/>
  <c r="D44" i="2"/>
  <c r="E41" i="2"/>
  <c r="G41" i="2" s="1"/>
  <c r="F41" i="2" s="1"/>
  <c r="D41" i="2"/>
  <c r="E38" i="2"/>
  <c r="G38" i="2" s="1"/>
  <c r="F38" i="2" s="1"/>
  <c r="D38" i="2"/>
  <c r="E35" i="2"/>
  <c r="G35" i="2" s="1"/>
  <c r="F35" i="2" s="1"/>
  <c r="D35" i="2"/>
  <c r="E30" i="2"/>
  <c r="G30" i="2" s="1"/>
  <c r="F30" i="2" s="1"/>
  <c r="D30" i="2"/>
  <c r="E27" i="2"/>
  <c r="G27" i="2" s="1"/>
  <c r="F27" i="2" s="1"/>
  <c r="D27" i="2"/>
  <c r="E24" i="2"/>
  <c r="G24" i="2" s="1"/>
  <c r="F24" i="2" s="1"/>
  <c r="D24" i="2"/>
  <c r="E21" i="2"/>
  <c r="G21" i="2" s="1"/>
  <c r="F21" i="2" s="1"/>
  <c r="D21" i="2"/>
  <c r="E18" i="2"/>
  <c r="G18" i="2" s="1"/>
  <c r="F18" i="2" s="1"/>
  <c r="D18" i="2"/>
  <c r="E15" i="2"/>
  <c r="G15" i="2" s="1"/>
  <c r="F15" i="2" s="1"/>
  <c r="D15" i="2"/>
  <c r="E10" i="2"/>
  <c r="G10" i="2" s="1"/>
  <c r="F10" i="2" s="1"/>
  <c r="D10" i="2"/>
  <c r="E7" i="2"/>
  <c r="G7" i="2" s="1"/>
  <c r="F7" i="2" s="1"/>
  <c r="D7" i="2"/>
  <c r="E4" i="2"/>
  <c r="G4" i="2" s="1"/>
  <c r="F4" i="2" s="1"/>
  <c r="D4" i="2"/>
  <c r="E4" i="1"/>
  <c r="G4" i="1" s="1"/>
  <c r="F4" i="1" s="1"/>
  <c r="D4" i="1"/>
  <c r="E57" i="1"/>
  <c r="G57" i="1" s="1"/>
  <c r="F57" i="1" s="1"/>
  <c r="D57" i="1"/>
  <c r="E52" i="1"/>
  <c r="G52" i="1" s="1"/>
  <c r="F52" i="1" s="1"/>
  <c r="D52" i="1"/>
  <c r="E49" i="1"/>
  <c r="G49" i="1" s="1"/>
  <c r="F49" i="1" s="1"/>
  <c r="D49" i="1"/>
  <c r="E45" i="1"/>
  <c r="G45" i="1" s="1"/>
  <c r="F45" i="1" s="1"/>
  <c r="D45" i="1"/>
  <c r="E42" i="1"/>
  <c r="G42" i="1" s="1"/>
  <c r="F42" i="1" s="1"/>
  <c r="D42" i="1"/>
  <c r="E39" i="1"/>
  <c r="G39" i="1" s="1"/>
  <c r="F39" i="1" s="1"/>
  <c r="D39" i="1"/>
  <c r="E34" i="1"/>
  <c r="G34" i="1" s="1"/>
  <c r="F34" i="1" s="1"/>
  <c r="D34" i="1"/>
  <c r="E29" i="1"/>
  <c r="G29" i="1" s="1"/>
  <c r="F29" i="1" s="1"/>
  <c r="D29" i="1"/>
  <c r="E26" i="1"/>
  <c r="G26" i="1" s="1"/>
  <c r="F26" i="1" s="1"/>
  <c r="D26" i="1"/>
  <c r="E23" i="1"/>
  <c r="G23" i="1" s="1"/>
  <c r="F23" i="1" s="1"/>
  <c r="D23" i="1"/>
  <c r="E20" i="1"/>
  <c r="G20" i="1" s="1"/>
  <c r="F20" i="1" s="1"/>
  <c r="D20" i="1"/>
  <c r="E15" i="1"/>
  <c r="G15" i="1" s="1"/>
  <c r="F15" i="1" s="1"/>
  <c r="D15" i="1"/>
  <c r="E12" i="1"/>
  <c r="G12" i="1" s="1"/>
  <c r="F12" i="1" s="1"/>
  <c r="D12" i="1"/>
  <c r="D7" i="1"/>
  <c r="E7" i="1"/>
  <c r="G7" i="1" s="1"/>
  <c r="F7" i="1" s="1"/>
  <c r="E35" i="11" l="1"/>
  <c r="G35" i="11" s="1"/>
  <c r="F35" i="11" s="1"/>
  <c r="E11" i="12"/>
  <c r="G11" i="12" s="1"/>
  <c r="F11" i="12" s="1"/>
  <c r="G4" i="12"/>
  <c r="F4" i="12" s="1"/>
  <c r="E23" i="4"/>
  <c r="G23" i="4" s="1"/>
  <c r="F23" i="4" s="1"/>
  <c r="E35" i="3"/>
  <c r="G35" i="3" s="1"/>
  <c r="F35" i="3" s="1"/>
  <c r="E56" i="2"/>
  <c r="G56" i="2" s="1"/>
  <c r="F56" i="2" s="1"/>
  <c r="G44" i="2"/>
  <c r="F44" i="2" s="1"/>
  <c r="E61" i="1"/>
  <c r="G61" i="1" s="1"/>
  <c r="F61" i="1" s="1"/>
</calcChain>
</file>

<file path=xl/sharedStrings.xml><?xml version="1.0" encoding="utf-8"?>
<sst xmlns="http://schemas.openxmlformats.org/spreadsheetml/2006/main" count="194" uniqueCount="143">
  <si>
    <t>Látka a těleso</t>
  </si>
  <si>
    <t>Veličiny a jejich měření</t>
  </si>
  <si>
    <t>Elektrické vlastnosti těles</t>
  </si>
  <si>
    <t>Magnetismus</t>
  </si>
  <si>
    <t>Elektrický obvod</t>
  </si>
  <si>
    <t>Tepelné jevy</t>
  </si>
  <si>
    <t>Zvukové jevy</t>
  </si>
  <si>
    <t>Elektrický proud</t>
  </si>
  <si>
    <t>Pohyb tělesa</t>
  </si>
  <si>
    <t>Síly a jejich vlastnosti</t>
  </si>
  <si>
    <t>Plyny</t>
  </si>
  <si>
    <t>Elektrodynamika</t>
  </si>
  <si>
    <t>6. ročník</t>
  </si>
  <si>
    <t>7. ročník</t>
  </si>
  <si>
    <t>8. ročník</t>
  </si>
  <si>
    <t>9. ročník</t>
  </si>
  <si>
    <t>magnety tvar válce (5 sad)</t>
  </si>
  <si>
    <t>energie</t>
  </si>
  <si>
    <t>sada elektrostatika 5 ks</t>
  </si>
  <si>
    <t>Optika</t>
  </si>
  <si>
    <t>Vesmír</t>
  </si>
  <si>
    <t>LabQuest 2 – přenosný datalogger - 5 kusů</t>
  </si>
  <si>
    <t>High Current Sensor – ampérmetr (do 10 A) - 5 kusů</t>
  </si>
  <si>
    <t>Dual-Range Force Sensor – siloměr se 2 rozsahy - 4 kusy</t>
  </si>
  <si>
    <t>Barometer – barometr - 5 kusů</t>
  </si>
  <si>
    <t>Charge Sensor – elektroskop - detektor elektrického náboje - 1 kus</t>
  </si>
  <si>
    <t>Motion Detector – sonar - čidlo polohy a pohybu - 3 kusy</t>
  </si>
  <si>
    <t>Anemometr  – anemometr (měří rychlost větru) - 1 kus</t>
  </si>
  <si>
    <t>Electrostatics Kit – souprava pro elektrostatiku - 1 kus</t>
  </si>
  <si>
    <t>ProScope HR – základní jednotka digitálního mikroskopu - 1 kus</t>
  </si>
  <si>
    <t>Go Wireless Temp – bezdrátový teploměr - 1 kus</t>
  </si>
  <si>
    <t>Sada SEG Přeměna energie 1 - 1 kus</t>
  </si>
  <si>
    <t>Sada SEG Přeměna energie 2 - 1 kus</t>
  </si>
  <si>
    <t>model čtyřdobého spalovacího motoru - 1 kus</t>
  </si>
  <si>
    <t>model čtyřdobého diselového motoru - 1 kus</t>
  </si>
  <si>
    <t>sada SEG teplo - 1 kus</t>
  </si>
  <si>
    <t>sada zvuk a hluk - 1 kus</t>
  </si>
  <si>
    <t xml:space="preserve"> Elektromagnetismus (Žákovská cvičení) - 1 kus</t>
  </si>
  <si>
    <t>Kufřík (sada) Elektřina a elektromagnetismus - 1 kus</t>
  </si>
  <si>
    <t>model generátoru - 1 kus</t>
  </si>
  <si>
    <t>generátor  s ručním pohonem - 1 kus</t>
  </si>
  <si>
    <t>tellurium - 1 kus</t>
  </si>
  <si>
    <t>hydraulický lis, model - 1 kus</t>
  </si>
  <si>
    <t>pascalova koule - 1 kus</t>
  </si>
  <si>
    <t>spojené nádoby - 1 kus</t>
  </si>
  <si>
    <t>kapilární nádoby - 1 kus</t>
  </si>
  <si>
    <t>tlak ve sloupci vody - 1 kus</t>
  </si>
  <si>
    <t>Vakuová vývěva pro žákovské pokusy - 1 kus</t>
  </si>
  <si>
    <t>Magdeburské koule pro žákovské pokusy - 5 kusů</t>
  </si>
  <si>
    <t>sada vzduh - 1 kus</t>
  </si>
  <si>
    <t>Sada SEG Optika 1 - 1 kus</t>
  </si>
  <si>
    <t>Sada SEG Mechanika 1 - 1 kus</t>
  </si>
  <si>
    <t>Sada 9 ks siloměrů 0,1 až 100 N v kufříku - 1 kus</t>
  </si>
  <si>
    <t>Magdeburské koule - 1 kus</t>
  </si>
  <si>
    <t>Sada SEG Optika 2 - 1 kus</t>
  </si>
  <si>
    <t>sada látky kolem nás  - 1 kus</t>
  </si>
  <si>
    <t>molekulové modely -1 kus</t>
  </si>
  <si>
    <t>žákovská sada magnetismus - 1 kus</t>
  </si>
  <si>
    <t>podkovitý magnet (5 ks)</t>
  </si>
  <si>
    <t>Magnety, 30 kusů v kufříku - 1 kus</t>
  </si>
  <si>
    <t>sada pro pozorování magnetického pole (magnetická sada) - 1 kus</t>
  </si>
  <si>
    <t>tělesa se stejným objemem - 5 sad</t>
  </si>
  <si>
    <t>tělesa se stejnou hmotností  -5 sad</t>
  </si>
  <si>
    <t xml:space="preserve"> elektronická stavebnice - 10 kusů</t>
  </si>
  <si>
    <t>Sada Síly a pohyb - 1 kus</t>
  </si>
  <si>
    <t>Váha demonstrační dvouramenná - 5 kusů</t>
  </si>
  <si>
    <t> Digitální osobní váha - 1 kus</t>
  </si>
  <si>
    <t>digitální stopky - 8 kusů</t>
  </si>
  <si>
    <t>digitální váha  - 8 kusů</t>
  </si>
  <si>
    <t>žákovský set Mechanika 1- 2 kus</t>
  </si>
  <si>
    <t>koloběh vody</t>
  </si>
  <si>
    <t>atom, model</t>
  </si>
  <si>
    <t>UP Chemie</t>
  </si>
  <si>
    <t>Stativový materiál - 1 sada</t>
  </si>
  <si>
    <t>Demonstrační V/A metr Galvanometr AC/DC - 1 kus</t>
  </si>
  <si>
    <t>počet kusů/sad</t>
  </si>
  <si>
    <t>Přesná laboratorní váha do hmotnosti 3000g,  pro vysoce přesné vážení a spolehlivost. </t>
  </si>
  <si>
    <t xml:space="preserve">Váha má LCD displej </t>
  </si>
  <si>
    <t>Pokusný kufřík obsahuje 30 magnetů které jsou vhodné pro pokusy.</t>
  </si>
  <si>
    <t>cena celkem bez DPH</t>
  </si>
  <si>
    <t>DPH 21 %</t>
  </si>
  <si>
    <t>cena celkem včetně DPH</t>
  </si>
  <si>
    <t>cena/kus/sadu včetně DPH</t>
  </si>
  <si>
    <t xml:space="preserve"> cena/kus/sadu bez DPH</t>
  </si>
  <si>
    <t>CENA CELKEM</t>
  </si>
  <si>
    <t>Návod k vyplnění rozpočtu: dodavatel vyplní pouze žlutě zvýrazněné pole (jednotkovou cenu v Kč bez DPH)</t>
  </si>
  <si>
    <r>
      <t xml:space="preserve">UP experimenty s dig. technikou </t>
    </r>
    <r>
      <rPr>
        <sz val="20"/>
        <color theme="1"/>
        <rFont val="Calibri"/>
        <family val="2"/>
        <charset val="238"/>
        <scheme val="minor"/>
      </rPr>
      <t>- Vybavení pro výuku přírodovědných oborů</t>
    </r>
  </si>
  <si>
    <t>obchodní název nabízené položky</t>
  </si>
  <si>
    <t>Popis nabízené položky</t>
  </si>
  <si>
    <t>Souprava se dodává s podrobným návodem k provádění pokusů a příručkou pro učitele. Návod k provádění pokusů obsahuje šablony na kopírování s popisem průběhu experimentů a otázkami k pokusům.
CPV kód: 39162000-5 Vzdělávací vybavení</t>
  </si>
  <si>
    <t>Stavebnice modelů molekul. Jde o stavebnice, které slouží k vytváření molekul. Stavebnice jsou výbornou pomůckou pro lepší představu tvaru molekuly. 
CPV kód: 39162000-5 Vzdělávací vybavení</t>
  </si>
  <si>
    <t>Demonstrační váhy jsou určeny pro laboratorní a školní vážení.  
CPV kód: 39162000-5 Vzdělávací vybavení; 38410000-2 - Měřící nástroje</t>
  </si>
  <si>
    <t>Používají se jako kontrolní váha při vyúce ve školách.
CPV kód: 39162000-5 Vzdělávací vybavení; 38410000-2 - Měřící nástroje</t>
  </si>
  <si>
    <t>Digitální osobní váha s výpočtem BMI indexu (množství tuku, vody a svalové hmoty v těle).
CPV kód: 39162000-5 Vzdělávací vybavení; 38410000-2 - Měřící nástroje</t>
  </si>
  <si>
    <t>ruční digitální stopky
CPV kód: 39162000-5 Vzdělávací vybavení; 38410000-2 - Měřící nástroje</t>
  </si>
  <si>
    <t>Sada válců stejné hmotnosti, ale různého objemu. Válce se závěsným očkem. Z hliníku, železa, mosazi, PVC a dřeva.
CPV kód: 39162000-5 Vzdělávací vybavení</t>
  </si>
  <si>
    <t>Sada válců stejného objemu, ale různé hmotnosti. Válce se závěsným očkem. 
CPV kód: 39162000-5 Vzdělávací vybavení</t>
  </si>
  <si>
    <t>Pomocí této sady lze provádět celou řadu zajímavých, z části historických experimentů zkomajících elektrostatické jevy.
CPV kód: 39162000-5 Vzdělávací vybavení</t>
  </si>
  <si>
    <t>Silný magnet, tvar válce, dvojice. Severní pól vyznačen.
CPV kód: 39162000-5 Vzdělávací vybavení; 31630000-1 - Magnety</t>
  </si>
  <si>
    <t>Podkovovitý magnet vhodný do hodin fyziky.
CPV kód: 39162000-5 Vzdělávací vybavení; 31630000-1 - Magnety</t>
  </si>
  <si>
    <t>Obsah: 10 podkovovitých magnetů 42 mm x 38 mm x7 mm, vzdálenost pólů 22 mm, 10 pravoúhlých tyčových magnetů 50 mm x 15 mm
 x 6 mm, 1 podkovovitý magnet 80 mm x60 mm x 17 mm AlNiCo, vzdálenost pólů 46 mm, 1 podkovovitý magnet 100 mm x 62 mm x 18 mm AlNiCo, vzdálenost pólů 50 mm, 1 pravoúhlý tyčový magnet 100 mm x 15 mm x 10 mm AlNiCo, 1 pravoúhlý tyčový magnet 150 mm x 20 mm x 6 mm AlNiCo, 5 kompasů (ø=40 mm, v=10 mm), 100 g železné piliny, všechny magnety jsou červené/zelené. Dodáváme v plastovém kufru 280 mm x 220 mm x 100 mm, hmotnost 1,7 kg.
CPV kód: 39162000-5 Vzdělávací vybavení; 31630000-1 - Magnety</t>
  </si>
  <si>
    <t>Ke znázornění prostorového průběhu magnetických siločar ve dvou a třech rozměrech. Souprava obsahuje kvádr s otvorem pro vložení tyčového magnetu a desku, na které jsou vidět ve dvou rozměrech siločáry magnetického pole podkovovitého nebo tyčového magnetu. Obě tělesa jsou naplněna kapalinou, která obsahuje volně se vznášející železné piliny.
CPV kód: 39162000-5 Vzdělávací vybavení</t>
  </si>
  <si>
    <t>Pomocí soupravy se žáci seznámí se základními pojmy z oblasti magnetismu, magnetického pole, magnetického pole Země a  elektromagnetické indukce.
CPV kód: 39162000-5 Vzdělávací vybavení</t>
  </si>
  <si>
    <t>žáci získávají znalosti o elektrickém proudu a elektrických obvodech jednoduchými, názornými a bezpečnými pokusy -elektrický proud vyrábí světlo, teplo a způsobuje pohyb, má schopnost procházet přes různé látky a to je pro žáky velmi zajímavé, jednoduché pokusy s vodivostí, pohybem a světlem jsou pro děti základem, složitější pokusy využijeme ve výuce starších dětí
CPV kód: 39162000-5 Vzdělávací vybavení</t>
  </si>
  <si>
    <t>Žákovská sada vybavení „Mechanika 1“ se dodává s podrobným návodem k provádění pokusů a příručkou pro učitele.
Návod k provádění pokusů obsahuje šablony na kopírování s popisem průběhu experimentů a otázkami k pokusům. V příručce pro učitele najdete odpovědi k otázkám z návodu k provádění pokusů.
Sada obsahuje všechny přístroje a materiály, které jsou zapotřebí ke studiu základních zákonitostí u pevných, kapalných a plynných látek.
CPV kód: 39162000-5 Vzdělávací vybavení</t>
  </si>
  <si>
    <t>určeno pro pokusy: měření fyzikálních veličin (měření délky, měření objemu pevných a kapalných látek a plynů, měření hustoty pevných látek a kapalin), síla a její účinky (tíhová síla, měření síly, směr a působiště síly, Hookův zákon, skládání sil, nakloněná rovina, třecí síla a koeficient tření), jednoduché stroje (jednoramenná a dvojramenná páka, dvojramenná váha, pevná a volná kladka, kladkostroj, nakloněná rovina, mechanická práce, stabilita a překlopení), hydrostatika (spojené nádoby, tlak vzduchu, vztlak, Archimédův princip, hustoměr, hydrostatický tlak, kapilarita a vzlínavost)
CPV kód: 39162000-5 Vzdělávací vybavení</t>
  </si>
  <si>
    <t>S materiály této sady můžete zkoumat při 16 pokusech různá působe­ní sil, kladky, kladkostroj, páku, tření, setrvačnost a rovnoměrné a zrychlené pohyby.
Sada se dodává s podrobným návodem k provádění pokusů a příručkou pro učitele. Návod k provádění pokusů obsahuje kopírovací šablony s popisem průběhu experimentů a otázkami k pokusům. V příručce pro učitele najdete odpovědi k otázkám z návodu k provádění pokusů.
CPV kód: 39162000-5 Vzdělávací vybavení</t>
  </si>
  <si>
    <t>Kompletní sada siloměrů 0,1–100 N v plastovém kufříku.
CPV kód: 39162000-5 Vzdělávací vybavení</t>
  </si>
  <si>
    <t>Slouží k vysvětlení pojmu tlak, k porovnávání tlaků, k pokusům se stlačením plynů a k ukázkám přetlaku a podtlaku. Dvě přesné skleněné stříkačky s různým objemem s broušenými písty a nosnými talíři závaží na stojanu. Včetně patnácti kotoučových závaží na úložné tyči, která můžeme přidat na píst. Hadičky stříkaček jsou spojeny trubičkou, pojistka u menšího pístu.
CPV kód: 39162000-5 Vzdělávací vybavení</t>
  </si>
  <si>
    <t>K prokázání šíření tlaku v kapalinách rovnoměrně všemi směry. Na skleněné trubici s pístem se nachází skleněná koule s otvory do všech stran
CPV kód: 39162000-5 Vzdělávací vybavení</t>
  </si>
  <si>
    <t>Složeno z 5 nádob; poslední dvě nádoby jsou kapiláry.
CPV kód: 39162000-5 Vzdělávací vybavení</t>
  </si>
  <si>
    <t>Ke zkoumání kapilárních sil v trubicích různých průměrů. 1 zásobní nádrž je spojena se 4 kapilárami o různých průměrech. Usazeno na podstavci z odolného plastu.
CPV kód: 39162000-5 Vzdělávací vybavení</t>
  </si>
  <si>
    <t>Transparentní plastový válec se 3 výtokovými otvory v různých výškách pro stanovení hustoty, pokusy s tlakem a vakuem a optické pokusy. Výtokové otvory lze jednotlivě uzavřít přibalenými zátkami.
CPV kód: 39162000-5 Vzdělávací vybavení</t>
  </si>
  <si>
    <t>Umožňuje demonstraci varu vody při 80 °C. Naplňte nádobu do poloviny vodou, která právě dosáhla varu. Robustní ruční vývěvou vytvoříte podtlak, který způsobí, že se voda začne znovu vařit. Poté, co víkem vpustíte do nádoby vzduch, zjistíte při měření teploty vody, že je &lt; 100 °C.
CPV kód: 39162000-5 Vzdělávací vybavení</t>
  </si>
  <si>
    <t>Dvě plastové polokoule mají zabroušené styčné plochy. Pro odčerpání vzduchu se spojené polokoule připojí ventilem na vývod vývěvy nebo se jednoduše položí na talíř pod zvon vývěvy. Integrovaný zpětný ventil zajistí, že ve spojených polokoulích zůstane po zavzdušnění zvonu zachováno vakuum. Ventil pro zavzdušnění, dvě rukojeti k tažení.
CPV kód: 39162000-5 Vzdělávací vybavení</t>
  </si>
  <si>
    <t>Miniaturní polokoule se skládají ze dvou přísavek se stabilními kovovými poutky.
CPV kód: 39162000-5 Vzdělávací vybavení</t>
  </si>
  <si>
    <t>Pomocí sady Vzduch lze provádět řadu jednoduchých experimentů. Jako návod k provádění pokusů slouží brožura z řady „Pokusy na stanovištích v základní škole.
Učitelé mohou pomocí horkovzdušného balónu a modelu rakety žákům názorně vysvětlit princip proudění vzduchu.
CPV kód: 39162000-5 Vzdělávací vybavení</t>
  </si>
  <si>
    <t>Jedná se o žákovskou soupravu SEG se zvýšeným důrazem na matematiku a interdisciplinární výuku:Při vyhodnocení experimentů se používají přiměřené statistické postupy. Ověření proporcionálních vztahů (korelace). Zavedení vektorů v problematice skládání sil. Využití goniometrických funkcí. Každý experiment obsahuje seznam materiálů, pokyny k montáži, pokyny pro implementaci a vyhodnocení.
CPV kód: 39162000-5 Vzdělávací vybavení</t>
  </si>
  <si>
    <t>Pokusná souprava obsahuje přístroje a materiály, které jsou vhodné pro pokusy přeměny následujících energií: mechanické, vodní, větrné, sluneční, elektrické a chemické.
CPV kód: 39162000-5 Vzdělávací vybavení</t>
  </si>
  <si>
    <t>Palivové články a technologie využívající solární energii a vodík jsou velmi aktuální a perspektivní pro naši budoucnost. S touto sadou můžete provést více než 20 zajímavých pokusů z fyziky a chemie.
CPV kód: 39162000-5 Vzdělávací vybavení</t>
  </si>
  <si>
    <t>Model demonstruje funkci všech části motoru, řízení ventilů, zapalování a karburátor. Setrvačníkový pohon. Zapalovací jiskra je indikována rozsvícením žárovky v zapalovací svíčce. Přípojka baterie.
CPV kód: 39162000-5 Vzdělávací vybavení</t>
  </si>
  <si>
    <t>Zvlášť zdůrazněné je vstřikovací čerpadlo na paliva a vstřikovací tryska - se setrvačníkovým pohonem. Jedna žárovka ukazuje zážeh a druhá předehřátí. Přípojka baterie.
CPV kód: 39162000-5 Vzdělávací vybavení</t>
  </si>
  <si>
    <t>Žákovská sada vybavení „Teplo“ se dodává s podrobným návodem k provádění pokusů a příručkou pro učitele.
CPV kód: 39162000-5 Vzdělávací vybavení</t>
  </si>
  <si>
    <t>Sadu pro provádění pokusů lze používat při prvouce a hudební výchově pro 2. až 4. třídu. U popsaných pokusů se řeší stěžejní otázka, jak vznikají zvuky, tóny a šumy, na čem závisí výška tónů a hlasitost a jak se zvuky přenášejí.
Materiály jsou vhodné pro všechny formy vyučování, zejména pro vyučování na stanovištích formou partnerské spolupráce.
CPV kód: 39162000-5 Vzdělávací vybavení</t>
  </si>
  <si>
    <t>Demonstrační ampérmetr, voltmetr a galvanometr
Demonstrační měřící přístroj určený pro měření proudů a napětí. Vyznačuje se výbornou čitelností (větší měřítko) a výměnnými stupnicemi , které umožňují jeho práci jako voltmetr, ampérmetr a galvanometr.
CPV kód: 39162000-5 Vzdělávací vybavení</t>
  </si>
  <si>
    <t>Nutné příslušenství pro:
sada Mechanika 1 NTL P9901-4B, sada Dynamika NTL P9902-4J, sada Kmity a vlnění NTL P9901-4S, sada Síly a točivý moment NTL P9902-4P, sada Nauka o teple 1 NTL P9902-4C, sada Optika 2 NTL P9902-4H
CPV kód: 39162000-5 Vzdělávací vybavení</t>
  </si>
  <si>
    <t>23 pokusů k elektromagnetizmu
Tato kompletní sada objasňuje ve formě napínavých pokusů četné jevy v souvislosti mezi vodičem, kterým protéká proud, a jeho přitom vytvořeném magnetickým polem. Sada obsahuje kromě napájecího zdroje všechny přístroje, které jsou nezbytné k provedení 23 pokusů.
CPV kód: 39162000-5 Vzdělávací vybavení</t>
  </si>
  <si>
    <t>Sada se dodává s podrobným návodem k provádění pokusů a příručkou pro učitele. Návod k provádění pokusů obsahuje šablony na kopírování s popisem průběhu experimentů a otázkami k pokusům. V příručce pro učitele najdete odpovědi k otázkám z návodu k provádění pokusů.
CPV kód: 39162000-5 Vzdělávací vybavení</t>
  </si>
  <si>
    <t>Pomocí modelu se žáci seznámí s principem generátoru: působení magnetu, Lenzovo pravidlo, generátor střídavého napětí s pohyblivým magnetem ve stacionární cívce. LED dioda slouží jako indikátor toku proudu. Výstupní napětí lze snímat pomocí 4 mm propojovacích zdířek. 
CPV kód: 39162000-5 Vzdělávací vybavení</t>
  </si>
  <si>
    <t>Dynamo s transparentní uzavírací krytkou. Jsou tak viditelné magnetická kotva a cívka. Namontováno na podstavci s řemenovým pohonem a vždy 2 4mm připojovacími zdířkami jako vývody střídavého a stejnosměrného napětí. Součástí je žárovka E10 2,5 V / 0,2 A na zásuvné patici. Rozměry: 120 mm x 90 mm x 90 mm.
CPV kód: 39162000-5 Vzdělávací vybavení</t>
  </si>
  <si>
    <t>Tellurium slouží k demonstraci základních jevů v systému Slunce – Země – Měsíc. Pohyb Země kolem Slunce, inklinace zemské osy a pohyb Měsíce kolem Země, jsou navrženy tak, aby umožnily správně charakterizovat demonstrované jevy na úrovni základních a středních škol.
CPV kód: 39162000-5 Vzdělávací vybavení</t>
  </si>
  <si>
    <t>Model koloběhu vody v přírodě
Voda působením slunce (lampa) kondenzuje a shromažďuje se v mracích, poté se vrací do koloběhu ve formě deště. Objem vody v systému se tedy nemění, jen voda je k dispozici v různých formách.
CPV kód: 39162000-5 Vzdělávací vybavení</t>
  </si>
  <si>
    <t>Model pro demonstraci při vyučování fyziky, chemie a biologie
S tímto modelem můžete názorně předvést velmi zjednodušené struktury "Bohrova modelu atomu". Znázornit lze atomy, izotopy, ionty, konfigurace vzácných plynů, struktury tvorby a vazby prvků, iontové vazby, hmotnost atomů, čísla atomů a zařazení do periodické soustavy prvků. Pomocí modelů atomů mohou žáci sestavovat vlastní molekuly a hravým způsobem se tak naučit a pochopit procesy a struktury na atomární úrovni.
CPV kód: 39162000-5 Vzdělávací vybavení</t>
  </si>
  <si>
    <t>Souprava pomůcek pro elektrostatiku obsahuje následující příslušenství:vodivá hliníková nádoba, kovová mřížová klec ve tvaru válce na plastové podložce, 2 uzemňovací vodiče, plochá kovová podložka, 2 nevodivé disky (z PVC a nylonu), na kterých se při vzájemném tření vytváří záporný, resp. kladný náboj, 2 nevodivé tyčky (z PVC a nylonu), vodivý disk sloužící k detekci přítomnosti elektrického náboje, vlněný, vinylový a bavlněný kus látky, áramek, který spojí vaše zápěstí např. s kovovou podložkou a zajistí dobré uzemnění 
CPV kód: 39162000-5 Vzdělávací vybavení</t>
  </si>
  <si>
    <t>mikroskop umí pracovat s programem Logger Pro - lze jej tedy při pořizování snímků či videa synchronizovat se záznamy ze senzorů Vernier.
CPV kód: 39162000-5 Vzdělávací vybavení; 38510000-3 - Mikroskopy</t>
  </si>
  <si>
    <t>Senzor pro měření rychlosti větru vhodný pro meteorologická měření. Přesnost: při měření hodnot do 5 m/s je přesnost 0,15 m/s, při vyšších měřených hodnotách pak ±3 % z rozsahu
CPV kód: 39162000-5 Vzdělávací vybavení; 38121000-9 - Anemometry</t>
  </si>
  <si>
    <t>Tento mimořádný teploměr pro bezdrátové spojení s Bluetooth 4 zařízeními se vyznačuje nejen elegancí, ale především velikou odolností (vodotěsnost, odolnost vůči nízkému tlaku, obrovská výdrž baterie).
CPV kód: 39162000-5 Vzdělávací vybavení; 38412000-6 - Teploměry</t>
  </si>
  <si>
    <t>S LabQuestem můžete měřit v terénu i ve třídě. Lze ho použít samostatně nebo propojit s počítačem. Připojit lze mnoho senzorů současně, některé senzory jsou integrované přístroji, ale také přes WiFi posílat do žákovských tabletů. Naměřená data můžete pomocí mnoha zabudovaných nástrojů analyzovat přímo v přístroji, ale také přes WiFi posílat do žákovských tabletů.
CPV kód: 39162000-5 Vzdělávací vybavení; 38410000-2 - Měřící nástroje</t>
  </si>
  <si>
    <t>Univerzální dvourozsahový siloměr pro měření síly v tlaku i v tahu. Rozsah -50 N až 50 N: citlivost 0,05 N
CPV kód: 39162000-5 Vzdělávací vybavení; 38410000-2 - Měřící nástroje</t>
  </si>
  <si>
    <t>Senzor se třemi pracovními rozsahy detekuje elektrický náboj. Na rozdíl od klasického elektroskopu umožňuje také kvantitativní měření, rozeznává polaritu. ± 0,5 V (± 5 nC), ± 2 V (± 20 nC), ± 10 V (± 100 nC)
CPV kód: 39162000-5 Vzdělávací vybavení; 38410000-2 - Měřící nástroje</t>
  </si>
  <si>
    <t>Toto čidlo polohy a pohybu využívá ultrazvuku k měření vzdálenosti od sledovaného předmětu - vyšle ultrazvukový pulz a měří čas, než se k němu vrátí ozvěna. V analýzy těchto ozvěn pak vypočítá vzdálenost (a případně rychlost a zrychlení) sledovaného tělesa. Vhodné pro měření pohybujících se lidí, volného pádu míče, vozíku na vzduchové dráze, ...
CPV kód: 39162000-5 Vzdělávací vybavení; 38410000-2 - Měřící nástroje</t>
  </si>
  <si>
    <t>Barometr umožňuje sledovat tlak v rozsahu zhruba 0,8 až 1,2 atmosféry (zhruba 80 kPa až 120 kPa).
CPV kód: 39162000-5 Vzdělávací vybavení; 38410000-2 - Měřící nástroje; 38122000-6 - Barometry</t>
  </si>
  <si>
    <t>Ampérmetr vhodný k měření větších proudů v nízkonapěťových stejnosměrných i střídavých obvodech. Senzor je vybaven vyměnitelnou pojistkou.  Rozsah: ± 10 A (při maximálním vstupním napětí ± 10 V) Citlivost: 4,9 mA Maximální napětí: 40 V
CPV kód: 39162000-5 Vzdělávací vybavení; 38341310-3 - Ampérmetry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</si>
</sst>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K_č"/>
    <numFmt numFmtId="165" formatCode="#,##0.00\ &quot;Kč&quot;"/>
  </numFmts>
  <fonts count="19" x14ac:knownFonts="1">
    <font>
      <sz val="11"/>
      <color theme="1"/>
      <name val="Calibri"/>
      <family val="2"/>
      <charset val="238"/>
      <scheme val="minor"/>
    </font>
    <font>
      <b/>
      <sz val="11"/>
      <color theme="1"/>
      <name val="Calibri"/>
      <family val="2"/>
      <charset val="238"/>
      <scheme val="minor"/>
    </font>
    <font>
      <b/>
      <sz val="11"/>
      <color theme="1"/>
      <name val="Arial"/>
      <family val="2"/>
      <charset val="238"/>
    </font>
    <font>
      <u/>
      <sz val="11"/>
      <color theme="10"/>
      <name val="Calibri"/>
      <family val="2"/>
      <charset val="238"/>
      <scheme val="minor"/>
    </font>
    <font>
      <sz val="48"/>
      <color theme="1"/>
      <name val="Calibri"/>
      <family val="2"/>
      <charset val="238"/>
      <scheme val="minor"/>
    </font>
    <font>
      <sz val="11"/>
      <name val="Calibri"/>
      <family val="2"/>
      <charset val="238"/>
      <scheme val="minor"/>
    </font>
    <font>
      <u/>
      <sz val="11"/>
      <name val="Calibri"/>
      <family val="2"/>
      <charset val="238"/>
      <scheme val="minor"/>
    </font>
    <font>
      <sz val="11"/>
      <color rgb="FF000000"/>
      <name val="Calibri"/>
      <family val="2"/>
      <charset val="238"/>
      <scheme val="minor"/>
    </font>
    <font>
      <sz val="36"/>
      <color theme="1"/>
      <name val="Arial"/>
      <family val="2"/>
      <charset val="238"/>
    </font>
    <font>
      <sz val="11"/>
      <color theme="1"/>
      <name val="Arial"/>
      <family val="2"/>
      <charset val="238"/>
    </font>
    <font>
      <sz val="11"/>
      <color rgb="FF000000"/>
      <name val="Arial"/>
      <family val="2"/>
      <charset val="238"/>
    </font>
    <font>
      <sz val="11"/>
      <color rgb="FF263238"/>
      <name val="Arial"/>
      <family val="2"/>
      <charset val="238"/>
    </font>
    <font>
      <sz val="11"/>
      <color rgb="FF333333"/>
      <name val="Arial"/>
      <family val="2"/>
      <charset val="238"/>
    </font>
    <font>
      <sz val="11"/>
      <name val="Arial"/>
      <family val="2"/>
      <charset val="238"/>
    </font>
    <font>
      <sz val="11"/>
      <color rgb="FF404040"/>
      <name val="Arial"/>
      <family val="2"/>
      <charset val="238"/>
    </font>
    <font>
      <u/>
      <sz val="11"/>
      <color theme="10"/>
      <name val="Arial"/>
      <family val="2"/>
      <charset val="238"/>
    </font>
    <font>
      <b/>
      <sz val="14"/>
      <color theme="1"/>
      <name val="Arial"/>
      <family val="2"/>
      <charset val="238"/>
    </font>
    <font>
      <sz val="20"/>
      <color theme="1"/>
      <name val="Arial"/>
      <family val="2"/>
      <charset val="238"/>
    </font>
    <font>
      <sz val="20"/>
      <color theme="1"/>
      <name val="Calibri"/>
      <family val="2"/>
      <charset val="238"/>
      <scheme val="minor"/>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499984740745262"/>
        <bgColor indexed="64"/>
      </patternFill>
    </fill>
  </fills>
  <borders count="16">
    <border>
      <left/>
      <right/>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71">
    <xf numFmtId="0" fontId="0" fillId="0" borderId="0" xfId="0"/>
    <xf numFmtId="0" fontId="1" fillId="3" borderId="3" xfId="0" applyFont="1" applyFill="1" applyBorder="1"/>
    <xf numFmtId="0" fontId="0" fillId="0" borderId="0" xfId="0" applyBorder="1"/>
    <xf numFmtId="0" fontId="4" fillId="0" borderId="0" xfId="0" applyFont="1"/>
    <xf numFmtId="0" fontId="0" fillId="0" borderId="0" xfId="0" applyFill="1"/>
    <xf numFmtId="0" fontId="3" fillId="0" borderId="3" xfId="1" applyFill="1" applyBorder="1" applyAlignment="1">
      <alignment wrapText="1"/>
    </xf>
    <xf numFmtId="164" fontId="0" fillId="0" borderId="0" xfId="0" applyNumberFormat="1"/>
    <xf numFmtId="165" fontId="0" fillId="0" borderId="0" xfId="0" applyNumberFormat="1" applyAlignment="1">
      <alignment horizontal="center"/>
    </xf>
    <xf numFmtId="0" fontId="0" fillId="0" borderId="0" xfId="0" applyNumberFormat="1"/>
    <xf numFmtId="0" fontId="5" fillId="0" borderId="0" xfId="0" applyFont="1" applyAlignment="1">
      <alignment wrapText="1"/>
    </xf>
    <xf numFmtId="0" fontId="7" fillId="0" borderId="0" xfId="0" applyFont="1" applyAlignment="1">
      <alignment wrapText="1"/>
    </xf>
    <xf numFmtId="0" fontId="0" fillId="0" borderId="0" xfId="0" applyAlignment="1">
      <alignment wrapText="1"/>
    </xf>
    <xf numFmtId="0" fontId="8" fillId="0" borderId="0" xfId="0" applyFont="1"/>
    <xf numFmtId="0" fontId="9" fillId="0" borderId="0" xfId="0" applyFont="1" applyAlignment="1">
      <alignment vertical="center"/>
    </xf>
    <xf numFmtId="0" fontId="9" fillId="0" borderId="0" xfId="0" applyFont="1"/>
    <xf numFmtId="0" fontId="15" fillId="0" borderId="0" xfId="1" applyFont="1" applyBorder="1"/>
    <xf numFmtId="0" fontId="9" fillId="0" borderId="0" xfId="0" applyFont="1" applyFill="1"/>
    <xf numFmtId="0" fontId="13" fillId="0" borderId="0" xfId="0" applyFont="1" applyAlignment="1">
      <alignment horizontal="left" vertical="center" wrapText="1" indent="1"/>
    </xf>
    <xf numFmtId="0" fontId="2" fillId="4" borderId="1" xfId="0" applyFont="1" applyFill="1" applyBorder="1" applyAlignment="1">
      <alignment vertical="center"/>
    </xf>
    <xf numFmtId="0" fontId="2" fillId="4" borderId="0" xfId="0" applyFont="1" applyFill="1" applyBorder="1" applyAlignment="1">
      <alignment vertical="center"/>
    </xf>
    <xf numFmtId="0" fontId="2" fillId="4" borderId="10" xfId="0" applyFont="1" applyFill="1" applyBorder="1" applyAlignment="1">
      <alignment vertical="center"/>
    </xf>
    <xf numFmtId="0" fontId="2" fillId="4" borderId="12" xfId="0" applyFont="1" applyFill="1" applyBorder="1" applyAlignment="1">
      <alignment vertical="center"/>
    </xf>
    <xf numFmtId="165" fontId="16" fillId="0" borderId="2" xfId="0" applyNumberFormat="1" applyFont="1" applyBorder="1"/>
    <xf numFmtId="0" fontId="1" fillId="4" borderId="0" xfId="0" applyFont="1" applyFill="1" applyBorder="1"/>
    <xf numFmtId="0" fontId="7" fillId="0" borderId="11" xfId="0" applyFont="1" applyBorder="1" applyAlignment="1">
      <alignment wrapText="1"/>
    </xf>
    <xf numFmtId="0" fontId="2" fillId="3" borderId="6" xfId="0" applyFont="1" applyFill="1" applyBorder="1"/>
    <xf numFmtId="0" fontId="10" fillId="0" borderId="4" xfId="0" applyFont="1" applyBorder="1" applyAlignment="1">
      <alignment vertical="top" wrapText="1"/>
    </xf>
    <xf numFmtId="0" fontId="11" fillId="0" borderId="4" xfId="0" applyFont="1" applyBorder="1" applyAlignment="1">
      <alignment vertical="top" wrapText="1"/>
    </xf>
    <xf numFmtId="0" fontId="13" fillId="0" borderId="7" xfId="0" applyFont="1" applyBorder="1"/>
    <xf numFmtId="0" fontId="12" fillId="0" borderId="7" xfId="0" applyFont="1" applyBorder="1" applyAlignment="1">
      <alignment vertical="top"/>
    </xf>
    <xf numFmtId="0" fontId="12" fillId="0" borderId="4" xfId="0" applyFont="1" applyBorder="1" applyAlignment="1">
      <alignment vertical="top" wrapText="1"/>
    </xf>
    <xf numFmtId="0" fontId="9" fillId="0" borderId="0" xfId="0" applyFont="1" applyAlignment="1">
      <alignment horizontal="left" vertical="center" wrapText="1"/>
    </xf>
    <xf numFmtId="0" fontId="1" fillId="3" borderId="6" xfId="0" applyFont="1" applyFill="1" applyBorder="1"/>
    <xf numFmtId="0" fontId="2" fillId="4" borderId="2" xfId="0" applyFont="1" applyFill="1" applyBorder="1" applyAlignment="1">
      <alignment vertical="center"/>
    </xf>
    <xf numFmtId="0" fontId="1" fillId="4" borderId="0" xfId="0" applyFont="1" applyFill="1"/>
    <xf numFmtId="0" fontId="9" fillId="0" borderId="0" xfId="0" applyFont="1" applyAlignment="1">
      <alignment vertical="center" wrapText="1"/>
    </xf>
    <xf numFmtId="0" fontId="6" fillId="0" borderId="0" xfId="1" applyFont="1" applyFill="1" applyBorder="1" applyAlignment="1">
      <alignment wrapText="1"/>
    </xf>
    <xf numFmtId="0" fontId="8" fillId="0" borderId="0" xfId="0" applyFont="1" applyAlignment="1"/>
    <xf numFmtId="0" fontId="8" fillId="0" borderId="9" xfId="0" applyFont="1" applyBorder="1" applyAlignment="1"/>
    <xf numFmtId="0" fontId="17" fillId="0" borderId="0" xfId="0" applyFont="1" applyAlignment="1"/>
    <xf numFmtId="0" fontId="17" fillId="0" borderId="0" xfId="0" applyFont="1"/>
    <xf numFmtId="165" fontId="16" fillId="0" borderId="0" xfId="0" applyNumberFormat="1" applyFont="1" applyBorder="1"/>
    <xf numFmtId="49" fontId="9" fillId="0" borderId="0" xfId="0" applyNumberFormat="1" applyFont="1"/>
    <xf numFmtId="49" fontId="9" fillId="0" borderId="0" xfId="0" applyNumberFormat="1" applyFont="1" applyAlignment="1">
      <alignment vertical="center"/>
    </xf>
    <xf numFmtId="49" fontId="0" fillId="0" borderId="0" xfId="0" applyNumberFormat="1"/>
    <xf numFmtId="49" fontId="0" fillId="0" borderId="0" xfId="0" applyNumberFormat="1" applyFill="1"/>
    <xf numFmtId="49" fontId="2" fillId="2" borderId="6"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0" fontId="16" fillId="0" borderId="5" xfId="0" applyFont="1" applyBorder="1" applyAlignment="1">
      <alignment horizontal="center"/>
    </xf>
    <xf numFmtId="0" fontId="16" fillId="0" borderId="15" xfId="0" applyFont="1" applyBorder="1" applyAlignment="1">
      <alignment horizontal="center"/>
    </xf>
    <xf numFmtId="0" fontId="16" fillId="0" borderId="8" xfId="0" applyFont="1" applyBorder="1" applyAlignment="1">
      <alignment horizontal="center"/>
    </xf>
    <xf numFmtId="165" fontId="2" fillId="4" borderId="6" xfId="0" applyNumberFormat="1" applyFont="1" applyFill="1" applyBorder="1" applyAlignment="1">
      <alignment horizontal="center" vertical="center" wrapText="1"/>
    </xf>
    <xf numFmtId="165" fontId="2" fillId="4" borderId="4" xfId="0" applyNumberFormat="1" applyFont="1" applyFill="1" applyBorder="1" applyAlignment="1">
      <alignment horizontal="center" vertical="center" wrapText="1"/>
    </xf>
    <xf numFmtId="0" fontId="9" fillId="0" borderId="6" xfId="0" applyFont="1" applyBorder="1" applyAlignment="1">
      <alignment horizontal="center" vertical="center"/>
    </xf>
    <xf numFmtId="0" fontId="9" fillId="0" borderId="4" xfId="0" applyFont="1" applyBorder="1" applyAlignment="1">
      <alignment horizontal="center" vertical="center"/>
    </xf>
    <xf numFmtId="165" fontId="2" fillId="2" borderId="6" xfId="0" applyNumberFormat="1" applyFont="1" applyFill="1" applyBorder="1" applyAlignment="1">
      <alignment horizontal="center" vertical="center" wrapText="1"/>
    </xf>
    <xf numFmtId="165" fontId="2" fillId="2" borderId="4" xfId="0" applyNumberFormat="1" applyFont="1" applyFill="1" applyBorder="1" applyAlignment="1">
      <alignment horizontal="center" vertical="center" wrapText="1"/>
    </xf>
    <xf numFmtId="165" fontId="9" fillId="0" borderId="6" xfId="0" applyNumberFormat="1" applyFont="1" applyBorder="1" applyAlignment="1">
      <alignment horizontal="center" vertical="center"/>
    </xf>
    <xf numFmtId="165" fontId="9" fillId="0" borderId="4" xfId="0" applyNumberFormat="1" applyFont="1" applyBorder="1" applyAlignment="1">
      <alignment horizontal="center" vertical="center"/>
    </xf>
    <xf numFmtId="0" fontId="9" fillId="0" borderId="2" xfId="0" applyFont="1" applyBorder="1" applyAlignment="1">
      <alignment horizontal="center" vertical="center"/>
    </xf>
    <xf numFmtId="165" fontId="2" fillId="2" borderId="2" xfId="0" applyNumberFormat="1" applyFont="1" applyFill="1" applyBorder="1" applyAlignment="1">
      <alignment horizontal="center" vertical="center"/>
    </xf>
    <xf numFmtId="165" fontId="9" fillId="0" borderId="2" xfId="0" applyNumberFormat="1" applyFont="1" applyBorder="1" applyAlignment="1">
      <alignment horizontal="center" vertical="center"/>
    </xf>
    <xf numFmtId="0" fontId="9" fillId="0" borderId="3"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0" xfId="0" applyFont="1" applyAlignment="1">
      <alignment horizontal="left" vertical="center" wrapText="1"/>
    </xf>
    <xf numFmtId="165" fontId="2" fillId="3" borderId="6" xfId="0" applyNumberFormat="1" applyFont="1" applyFill="1" applyBorder="1" applyAlignment="1">
      <alignment horizontal="center" vertical="center" wrapText="1"/>
    </xf>
    <xf numFmtId="165" fontId="2" fillId="3" borderId="4" xfId="0" applyNumberFormat="1" applyFont="1" applyFill="1" applyBorder="1" applyAlignment="1">
      <alignment horizontal="center" vertical="center" wrapText="1"/>
    </xf>
    <xf numFmtId="0" fontId="13" fillId="0" borderId="4" xfId="0" applyFont="1" applyBorder="1" applyAlignment="1">
      <alignment wrapText="1"/>
    </xf>
    <xf numFmtId="0" fontId="14" fillId="0" borderId="4" xfId="0" applyFont="1" applyBorder="1" applyAlignment="1">
      <alignment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zoomScale="80" zoomScaleNormal="80" workbookViewId="0">
      <selection activeCell="A62" sqref="A62"/>
    </sheetView>
  </sheetViews>
  <sheetFormatPr defaultRowHeight="14.25" x14ac:dyDescent="0.2"/>
  <cols>
    <col min="1" max="1" width="121.28515625" style="14" customWidth="1"/>
    <col min="2" max="2" width="16" style="13" customWidth="1"/>
    <col min="3" max="9" width="19.5703125" style="14" customWidth="1"/>
    <col min="10" max="16384" width="9.140625" style="14"/>
  </cols>
  <sheetData>
    <row r="1" spans="1:22" ht="25.5" x14ac:dyDescent="0.35">
      <c r="A1" s="40" t="s">
        <v>12</v>
      </c>
      <c r="J1" s="66" t="s">
        <v>85</v>
      </c>
      <c r="K1" s="66"/>
      <c r="L1" s="66"/>
      <c r="M1" s="66"/>
      <c r="N1" s="66"/>
      <c r="O1" s="66"/>
      <c r="P1" s="66"/>
      <c r="Q1" s="66"/>
      <c r="R1" s="66"/>
      <c r="S1" s="66"/>
      <c r="T1" s="66"/>
      <c r="U1" s="66"/>
      <c r="V1" s="66"/>
    </row>
    <row r="2" spans="1:22" ht="39.950000000000003" customHeight="1" x14ac:dyDescent="0.2">
      <c r="B2" s="52" t="s">
        <v>75</v>
      </c>
      <c r="C2" s="52" t="s">
        <v>83</v>
      </c>
      <c r="D2" s="52" t="s">
        <v>82</v>
      </c>
      <c r="E2" s="52" t="s">
        <v>79</v>
      </c>
      <c r="F2" s="52" t="s">
        <v>80</v>
      </c>
      <c r="G2" s="52" t="s">
        <v>81</v>
      </c>
      <c r="H2" s="52" t="s">
        <v>87</v>
      </c>
      <c r="I2" s="52" t="s">
        <v>88</v>
      </c>
    </row>
    <row r="3" spans="1:22" ht="15" x14ac:dyDescent="0.2">
      <c r="A3" s="20" t="s">
        <v>0</v>
      </c>
      <c r="B3" s="53"/>
      <c r="C3" s="53"/>
      <c r="D3" s="53"/>
      <c r="E3" s="53"/>
      <c r="F3" s="53"/>
      <c r="G3" s="53"/>
      <c r="H3" s="53"/>
      <c r="I3" s="53"/>
    </row>
    <row r="4" spans="1:22" ht="15" x14ac:dyDescent="0.25">
      <c r="A4" s="25" t="s">
        <v>55</v>
      </c>
      <c r="B4" s="54">
        <v>1</v>
      </c>
      <c r="C4" s="56"/>
      <c r="D4" s="58">
        <f>C4*1.21</f>
        <v>0</v>
      </c>
      <c r="E4" s="58">
        <f>C4*B4</f>
        <v>0</v>
      </c>
      <c r="F4" s="58">
        <f>G4-E4</f>
        <v>0</v>
      </c>
      <c r="G4" s="58">
        <f>E4*1.21</f>
        <v>0</v>
      </c>
      <c r="H4" s="46"/>
      <c r="I4" s="46"/>
    </row>
    <row r="5" spans="1:22" ht="42.75" x14ac:dyDescent="0.2">
      <c r="A5" s="26" t="s">
        <v>89</v>
      </c>
      <c r="B5" s="55"/>
      <c r="C5" s="57"/>
      <c r="D5" s="59"/>
      <c r="E5" s="59"/>
      <c r="F5" s="59"/>
      <c r="G5" s="59"/>
      <c r="H5" s="47"/>
      <c r="I5" s="47"/>
    </row>
    <row r="6" spans="1:22" ht="15" customHeight="1" x14ac:dyDescent="0.2">
      <c r="A6" s="13"/>
      <c r="H6" s="42"/>
      <c r="I6" s="42"/>
    </row>
    <row r="7" spans="1:22" ht="15" x14ac:dyDescent="0.25">
      <c r="A7" s="25" t="s">
        <v>56</v>
      </c>
      <c r="B7" s="54">
        <v>1</v>
      </c>
      <c r="C7" s="56"/>
      <c r="D7" s="58">
        <f>C7*1.21</f>
        <v>0</v>
      </c>
      <c r="E7" s="58">
        <f>C7*B7</f>
        <v>0</v>
      </c>
      <c r="F7" s="58">
        <f>G7-E7</f>
        <v>0</v>
      </c>
      <c r="G7" s="58">
        <f>E7*1.21</f>
        <v>0</v>
      </c>
      <c r="H7" s="46"/>
      <c r="I7" s="46"/>
    </row>
    <row r="8" spans="1:22" ht="42.75" x14ac:dyDescent="0.2">
      <c r="A8" s="27" t="s">
        <v>90</v>
      </c>
      <c r="B8" s="55"/>
      <c r="C8" s="57"/>
      <c r="D8" s="59"/>
      <c r="E8" s="59"/>
      <c r="F8" s="59"/>
      <c r="G8" s="59"/>
      <c r="H8" s="47"/>
      <c r="I8" s="47"/>
    </row>
    <row r="9" spans="1:22" x14ac:dyDescent="0.2">
      <c r="A9" s="13"/>
      <c r="C9" s="13"/>
      <c r="D9" s="13"/>
      <c r="H9" s="43"/>
      <c r="I9" s="43"/>
    </row>
    <row r="10" spans="1:22" x14ac:dyDescent="0.2">
      <c r="A10" s="13"/>
      <c r="C10" s="13"/>
      <c r="D10" s="13"/>
      <c r="H10" s="43"/>
      <c r="I10" s="43"/>
    </row>
    <row r="11" spans="1:22" ht="15" x14ac:dyDescent="0.2">
      <c r="A11" s="21" t="s">
        <v>1</v>
      </c>
      <c r="H11" s="42"/>
      <c r="I11" s="42"/>
    </row>
    <row r="12" spans="1:22" ht="15" x14ac:dyDescent="0.25">
      <c r="A12" s="25" t="s">
        <v>65</v>
      </c>
      <c r="B12" s="54">
        <v>5</v>
      </c>
      <c r="C12" s="56"/>
      <c r="D12" s="58">
        <f>C12*1.21</f>
        <v>0</v>
      </c>
      <c r="E12" s="58">
        <f>C12*B12</f>
        <v>0</v>
      </c>
      <c r="F12" s="58">
        <f>G12-E12</f>
        <v>0</v>
      </c>
      <c r="G12" s="58">
        <f>E12*1.21</f>
        <v>0</v>
      </c>
      <c r="H12" s="46"/>
      <c r="I12" s="46"/>
    </row>
    <row r="13" spans="1:22" ht="28.5" x14ac:dyDescent="0.2">
      <c r="A13" s="30" t="s">
        <v>91</v>
      </c>
      <c r="B13" s="55">
        <v>5</v>
      </c>
      <c r="C13" s="57"/>
      <c r="D13" s="59"/>
      <c r="E13" s="59"/>
      <c r="F13" s="59"/>
      <c r="G13" s="59"/>
      <c r="H13" s="47"/>
      <c r="I13" s="47"/>
    </row>
    <row r="14" spans="1:22" x14ac:dyDescent="0.2">
      <c r="A14" s="13"/>
      <c r="C14" s="13"/>
      <c r="D14" s="13"/>
      <c r="H14" s="43"/>
      <c r="I14" s="43"/>
    </row>
    <row r="15" spans="1:22" ht="15" x14ac:dyDescent="0.25">
      <c r="A15" s="25" t="s">
        <v>68</v>
      </c>
      <c r="B15" s="63">
        <v>8</v>
      </c>
      <c r="C15" s="61"/>
      <c r="D15" s="62">
        <f>C15*1.21</f>
        <v>0</v>
      </c>
      <c r="E15" s="62">
        <f>C15*B15</f>
        <v>0</v>
      </c>
      <c r="F15" s="62">
        <f>G15-E15</f>
        <v>0</v>
      </c>
      <c r="G15" s="62">
        <f>E15*1.21</f>
        <v>0</v>
      </c>
      <c r="H15" s="48"/>
      <c r="I15" s="48"/>
    </row>
    <row r="16" spans="1:22" ht="14.25" customHeight="1" x14ac:dyDescent="0.2">
      <c r="A16" s="28" t="s">
        <v>76</v>
      </c>
      <c r="B16" s="64"/>
      <c r="C16" s="61"/>
      <c r="D16" s="62"/>
      <c r="E16" s="62"/>
      <c r="F16" s="62"/>
      <c r="G16" s="62"/>
      <c r="H16" s="48"/>
      <c r="I16" s="48"/>
    </row>
    <row r="17" spans="1:9" ht="14.25" customHeight="1" x14ac:dyDescent="0.2">
      <c r="A17" s="28" t="s">
        <v>77</v>
      </c>
      <c r="B17" s="64"/>
      <c r="C17" s="61"/>
      <c r="D17" s="62"/>
      <c r="E17" s="62"/>
      <c r="F17" s="62"/>
      <c r="G17" s="62"/>
      <c r="H17" s="48"/>
      <c r="I17" s="48"/>
    </row>
    <row r="18" spans="1:9" ht="28.5" x14ac:dyDescent="0.2">
      <c r="A18" s="69" t="s">
        <v>92</v>
      </c>
      <c r="B18" s="65"/>
      <c r="C18" s="61"/>
      <c r="D18" s="62"/>
      <c r="E18" s="62"/>
      <c r="F18" s="62"/>
      <c r="G18" s="62"/>
      <c r="H18" s="48"/>
      <c r="I18" s="48"/>
    </row>
    <row r="19" spans="1:9" x14ac:dyDescent="0.2">
      <c r="A19" s="13"/>
      <c r="H19" s="42"/>
      <c r="I19" s="42"/>
    </row>
    <row r="20" spans="1:9" ht="15" x14ac:dyDescent="0.25">
      <c r="A20" s="25" t="s">
        <v>66</v>
      </c>
      <c r="B20" s="54">
        <v>1</v>
      </c>
      <c r="C20" s="56"/>
      <c r="D20" s="58">
        <f>C20*1.21</f>
        <v>0</v>
      </c>
      <c r="E20" s="58">
        <f>C20*B20</f>
        <v>0</v>
      </c>
      <c r="F20" s="58">
        <f>G20-E20</f>
        <v>0</v>
      </c>
      <c r="G20" s="58">
        <f>E20*1.21</f>
        <v>0</v>
      </c>
      <c r="H20" s="46"/>
      <c r="I20" s="46"/>
    </row>
    <row r="21" spans="1:9" ht="28.5" x14ac:dyDescent="0.2">
      <c r="A21" s="70" t="s">
        <v>93</v>
      </c>
      <c r="B21" s="55">
        <v>1</v>
      </c>
      <c r="C21" s="57"/>
      <c r="D21" s="59"/>
      <c r="E21" s="59"/>
      <c r="F21" s="59"/>
      <c r="G21" s="59"/>
      <c r="H21" s="47"/>
      <c r="I21" s="47"/>
    </row>
    <row r="22" spans="1:9" ht="14.25" customHeight="1" x14ac:dyDescent="0.2">
      <c r="A22" s="13"/>
      <c r="C22" s="13"/>
      <c r="D22" s="13"/>
      <c r="E22" s="13"/>
      <c r="F22" s="13"/>
      <c r="G22" s="13"/>
      <c r="H22" s="43"/>
      <c r="I22" s="43"/>
    </row>
    <row r="23" spans="1:9" ht="15" x14ac:dyDescent="0.25">
      <c r="A23" s="25" t="s">
        <v>67</v>
      </c>
      <c r="B23" s="54">
        <v>8</v>
      </c>
      <c r="C23" s="56"/>
      <c r="D23" s="58">
        <f>C23*1.21</f>
        <v>0</v>
      </c>
      <c r="E23" s="58">
        <f>C23*B23</f>
        <v>0</v>
      </c>
      <c r="F23" s="58">
        <f>G23-E23</f>
        <v>0</v>
      </c>
      <c r="G23" s="58">
        <f>E23*1.21</f>
        <v>0</v>
      </c>
      <c r="H23" s="46"/>
      <c r="I23" s="46"/>
    </row>
    <row r="24" spans="1:9" ht="28.5" x14ac:dyDescent="0.2">
      <c r="A24" s="70" t="s">
        <v>94</v>
      </c>
      <c r="B24" s="55">
        <v>8</v>
      </c>
      <c r="C24" s="57"/>
      <c r="D24" s="59"/>
      <c r="E24" s="59"/>
      <c r="F24" s="59"/>
      <c r="G24" s="59"/>
      <c r="H24" s="47"/>
      <c r="I24" s="47"/>
    </row>
    <row r="25" spans="1:9" x14ac:dyDescent="0.2">
      <c r="A25" s="13"/>
      <c r="B25" s="14"/>
      <c r="H25" s="42"/>
      <c r="I25" s="42"/>
    </row>
    <row r="26" spans="1:9" ht="15" x14ac:dyDescent="0.25">
      <c r="A26" s="25" t="s">
        <v>62</v>
      </c>
      <c r="B26" s="54">
        <v>5</v>
      </c>
      <c r="C26" s="56"/>
      <c r="D26" s="58">
        <f>C26*1.21</f>
        <v>0</v>
      </c>
      <c r="E26" s="58">
        <f>C26*B26</f>
        <v>0</v>
      </c>
      <c r="F26" s="58">
        <f>G26-E26</f>
        <v>0</v>
      </c>
      <c r="G26" s="58">
        <f>E26*1.21</f>
        <v>0</v>
      </c>
      <c r="H26" s="46"/>
      <c r="I26" s="46"/>
    </row>
    <row r="27" spans="1:9" ht="28.5" x14ac:dyDescent="0.2">
      <c r="A27" s="70" t="s">
        <v>95</v>
      </c>
      <c r="B27" s="55">
        <v>5</v>
      </c>
      <c r="C27" s="57"/>
      <c r="D27" s="59"/>
      <c r="E27" s="59"/>
      <c r="F27" s="59"/>
      <c r="G27" s="59"/>
      <c r="H27" s="47"/>
      <c r="I27" s="47"/>
    </row>
    <row r="28" spans="1:9" x14ac:dyDescent="0.2">
      <c r="B28" s="14"/>
      <c r="H28" s="42"/>
      <c r="I28" s="42"/>
    </row>
    <row r="29" spans="1:9" ht="15" x14ac:dyDescent="0.25">
      <c r="A29" s="25" t="s">
        <v>61</v>
      </c>
      <c r="B29" s="54">
        <v>5</v>
      </c>
      <c r="C29" s="56"/>
      <c r="D29" s="58">
        <f>C29*1.21</f>
        <v>0</v>
      </c>
      <c r="E29" s="58">
        <f>C29*B29</f>
        <v>0</v>
      </c>
      <c r="F29" s="58">
        <f>G29-E29</f>
        <v>0</v>
      </c>
      <c r="G29" s="58">
        <f>E29*1.21</f>
        <v>0</v>
      </c>
      <c r="H29" s="46"/>
      <c r="I29" s="46"/>
    </row>
    <row r="30" spans="1:9" ht="28.5" x14ac:dyDescent="0.2">
      <c r="A30" s="70" t="s">
        <v>96</v>
      </c>
      <c r="B30" s="55">
        <v>5</v>
      </c>
      <c r="C30" s="57"/>
      <c r="D30" s="59"/>
      <c r="E30" s="59"/>
      <c r="F30" s="59"/>
      <c r="G30" s="59"/>
      <c r="H30" s="47"/>
      <c r="I30" s="47"/>
    </row>
    <row r="31" spans="1:9" x14ac:dyDescent="0.2">
      <c r="B31" s="14"/>
      <c r="H31" s="42"/>
      <c r="I31" s="42"/>
    </row>
    <row r="32" spans="1:9" x14ac:dyDescent="0.2">
      <c r="H32" s="42"/>
      <c r="I32" s="42"/>
    </row>
    <row r="33" spans="1:9" ht="15" x14ac:dyDescent="0.2">
      <c r="A33" s="21" t="s">
        <v>2</v>
      </c>
      <c r="H33" s="42"/>
      <c r="I33" s="42"/>
    </row>
    <row r="34" spans="1:9" ht="15" x14ac:dyDescent="0.25">
      <c r="A34" s="25" t="s">
        <v>18</v>
      </c>
      <c r="B34" s="54">
        <v>5</v>
      </c>
      <c r="C34" s="56"/>
      <c r="D34" s="58">
        <f>C34*1.21</f>
        <v>0</v>
      </c>
      <c r="E34" s="58">
        <f>C34*B34</f>
        <v>0</v>
      </c>
      <c r="F34" s="58">
        <f>G34-E34</f>
        <v>0</v>
      </c>
      <c r="G34" s="58">
        <f>E34*1.21</f>
        <v>0</v>
      </c>
      <c r="H34" s="46"/>
      <c r="I34" s="46"/>
    </row>
    <row r="35" spans="1:9" ht="28.5" x14ac:dyDescent="0.2">
      <c r="A35" s="30" t="s">
        <v>97</v>
      </c>
      <c r="B35" s="55">
        <v>5</v>
      </c>
      <c r="C35" s="57"/>
      <c r="D35" s="59"/>
      <c r="E35" s="59"/>
      <c r="F35" s="59"/>
      <c r="G35" s="59"/>
      <c r="H35" s="47"/>
      <c r="I35" s="47"/>
    </row>
    <row r="36" spans="1:9" x14ac:dyDescent="0.2">
      <c r="B36" s="14"/>
      <c r="H36" s="42"/>
      <c r="I36" s="42"/>
    </row>
    <row r="37" spans="1:9" x14ac:dyDescent="0.2">
      <c r="B37" s="14"/>
      <c r="H37" s="42"/>
      <c r="I37" s="42"/>
    </row>
    <row r="38" spans="1:9" ht="15" x14ac:dyDescent="0.2">
      <c r="A38" s="21" t="s">
        <v>3</v>
      </c>
      <c r="B38" s="14"/>
      <c r="H38" s="42"/>
      <c r="I38" s="42"/>
    </row>
    <row r="39" spans="1:9" ht="15" x14ac:dyDescent="0.25">
      <c r="A39" s="25" t="s">
        <v>16</v>
      </c>
      <c r="B39" s="54">
        <v>5</v>
      </c>
      <c r="C39" s="56"/>
      <c r="D39" s="58">
        <f>C39*1.21</f>
        <v>0</v>
      </c>
      <c r="E39" s="58">
        <f>C39*B39</f>
        <v>0</v>
      </c>
      <c r="F39" s="58">
        <f>G39-E39</f>
        <v>0</v>
      </c>
      <c r="G39" s="58">
        <f>E39*1.21</f>
        <v>0</v>
      </c>
      <c r="H39" s="46"/>
      <c r="I39" s="46"/>
    </row>
    <row r="40" spans="1:9" ht="28.5" x14ac:dyDescent="0.2">
      <c r="A40" s="30" t="s">
        <v>98</v>
      </c>
      <c r="B40" s="55">
        <v>5</v>
      </c>
      <c r="C40" s="57"/>
      <c r="D40" s="59"/>
      <c r="E40" s="59"/>
      <c r="F40" s="59"/>
      <c r="G40" s="59"/>
      <c r="H40" s="47"/>
      <c r="I40" s="47"/>
    </row>
    <row r="41" spans="1:9" x14ac:dyDescent="0.2">
      <c r="B41" s="14"/>
      <c r="H41" s="42"/>
      <c r="I41" s="42"/>
    </row>
    <row r="42" spans="1:9" ht="15" x14ac:dyDescent="0.25">
      <c r="A42" s="25" t="s">
        <v>58</v>
      </c>
      <c r="B42" s="54">
        <v>5</v>
      </c>
      <c r="C42" s="56"/>
      <c r="D42" s="58">
        <f>C42*1.21</f>
        <v>0</v>
      </c>
      <c r="E42" s="58">
        <f>C42*B42</f>
        <v>0</v>
      </c>
      <c r="F42" s="58">
        <f>G42-E42</f>
        <v>0</v>
      </c>
      <c r="G42" s="58">
        <f>E42*1.21</f>
        <v>0</v>
      </c>
      <c r="H42" s="46"/>
      <c r="I42" s="46"/>
    </row>
    <row r="43" spans="1:9" ht="28.5" x14ac:dyDescent="0.2">
      <c r="A43" s="30" t="s">
        <v>99</v>
      </c>
      <c r="B43" s="55">
        <v>5</v>
      </c>
      <c r="C43" s="57"/>
      <c r="D43" s="59"/>
      <c r="E43" s="59"/>
      <c r="F43" s="59"/>
      <c r="G43" s="59"/>
      <c r="H43" s="47"/>
      <c r="I43" s="47"/>
    </row>
    <row r="44" spans="1:9" x14ac:dyDescent="0.2">
      <c r="B44" s="14"/>
      <c r="H44" s="42"/>
      <c r="I44" s="42"/>
    </row>
    <row r="45" spans="1:9" ht="15" x14ac:dyDescent="0.25">
      <c r="A45" s="25" t="s">
        <v>59</v>
      </c>
      <c r="B45" s="60">
        <v>1</v>
      </c>
      <c r="C45" s="61"/>
      <c r="D45" s="62">
        <f>C45*B45</f>
        <v>0</v>
      </c>
      <c r="E45" s="62">
        <f>C45*B45</f>
        <v>0</v>
      </c>
      <c r="F45" s="62">
        <f>G45-E45</f>
        <v>0</v>
      </c>
      <c r="G45" s="62">
        <f>E45*1.21</f>
        <v>0</v>
      </c>
      <c r="H45" s="48"/>
      <c r="I45" s="48"/>
    </row>
    <row r="46" spans="1:9" x14ac:dyDescent="0.2">
      <c r="A46" s="29" t="s">
        <v>78</v>
      </c>
      <c r="B46" s="60"/>
      <c r="C46" s="61"/>
      <c r="D46" s="62"/>
      <c r="E46" s="62"/>
      <c r="F46" s="62"/>
      <c r="G46" s="62"/>
      <c r="H46" s="48"/>
      <c r="I46" s="48"/>
    </row>
    <row r="47" spans="1:9" ht="99.75" x14ac:dyDescent="0.2">
      <c r="A47" s="30" t="s">
        <v>100</v>
      </c>
      <c r="B47" s="60"/>
      <c r="C47" s="61"/>
      <c r="D47" s="62"/>
      <c r="E47" s="62"/>
      <c r="F47" s="62"/>
      <c r="G47" s="62"/>
      <c r="H47" s="48"/>
      <c r="I47" s="48"/>
    </row>
    <row r="48" spans="1:9" x14ac:dyDescent="0.2">
      <c r="B48" s="14"/>
      <c r="H48" s="42"/>
      <c r="I48" s="42"/>
    </row>
    <row r="49" spans="1:9" ht="15" x14ac:dyDescent="0.25">
      <c r="A49" s="25" t="s">
        <v>60</v>
      </c>
      <c r="B49" s="54">
        <v>1</v>
      </c>
      <c r="C49" s="56"/>
      <c r="D49" s="58">
        <f>C49*1.21</f>
        <v>0</v>
      </c>
      <c r="E49" s="58">
        <f>C49*B49</f>
        <v>0</v>
      </c>
      <c r="F49" s="58">
        <f>G49-E49</f>
        <v>0</v>
      </c>
      <c r="G49" s="58">
        <f>E49*1.21</f>
        <v>0</v>
      </c>
      <c r="H49" s="46"/>
      <c r="I49" s="46"/>
    </row>
    <row r="50" spans="1:9" s="16" customFormat="1" ht="57" x14ac:dyDescent="0.2">
      <c r="A50" s="30" t="s">
        <v>101</v>
      </c>
      <c r="B50" s="55">
        <v>1</v>
      </c>
      <c r="C50" s="57"/>
      <c r="D50" s="59"/>
      <c r="E50" s="59"/>
      <c r="F50" s="59"/>
      <c r="G50" s="59"/>
      <c r="H50" s="47"/>
      <c r="I50" s="47"/>
    </row>
    <row r="51" spans="1:9" s="16" customFormat="1" x14ac:dyDescent="0.2">
      <c r="A51" s="14"/>
      <c r="B51" s="14"/>
      <c r="C51" s="14"/>
      <c r="D51" s="14"/>
      <c r="H51" s="42"/>
      <c r="I51" s="42"/>
    </row>
    <row r="52" spans="1:9" ht="15" x14ac:dyDescent="0.25">
      <c r="A52" s="25" t="s">
        <v>57</v>
      </c>
      <c r="B52" s="54">
        <v>1</v>
      </c>
      <c r="C52" s="56"/>
      <c r="D52" s="58">
        <f>C52*1.21</f>
        <v>0</v>
      </c>
      <c r="E52" s="58">
        <f>C52*B52</f>
        <v>0</v>
      </c>
      <c r="F52" s="58">
        <f>G52-E52</f>
        <v>0</v>
      </c>
      <c r="G52" s="58">
        <f>E52*1.21</f>
        <v>0</v>
      </c>
      <c r="H52" s="46"/>
      <c r="I52" s="46"/>
    </row>
    <row r="53" spans="1:9" ht="42.75" x14ac:dyDescent="0.2">
      <c r="A53" s="30" t="s">
        <v>102</v>
      </c>
      <c r="B53" s="55">
        <v>1</v>
      </c>
      <c r="C53" s="57"/>
      <c r="D53" s="59"/>
      <c r="E53" s="59"/>
      <c r="F53" s="59"/>
      <c r="G53" s="59"/>
      <c r="H53" s="47"/>
      <c r="I53" s="47"/>
    </row>
    <row r="54" spans="1:9" x14ac:dyDescent="0.2">
      <c r="B54" s="14"/>
      <c r="H54" s="42"/>
      <c r="I54" s="42"/>
    </row>
    <row r="55" spans="1:9" x14ac:dyDescent="0.2">
      <c r="A55" s="15"/>
      <c r="B55" s="14"/>
      <c r="H55" s="42"/>
      <c r="I55" s="42"/>
    </row>
    <row r="56" spans="1:9" ht="15" x14ac:dyDescent="0.2">
      <c r="A56" s="21" t="s">
        <v>4</v>
      </c>
      <c r="B56" s="14"/>
      <c r="H56" s="42"/>
      <c r="I56" s="42"/>
    </row>
    <row r="57" spans="1:9" ht="15" x14ac:dyDescent="0.25">
      <c r="A57" s="25" t="s">
        <v>63</v>
      </c>
      <c r="B57" s="54">
        <v>10</v>
      </c>
      <c r="C57" s="56"/>
      <c r="D57" s="58">
        <f>C57*1.21</f>
        <v>0</v>
      </c>
      <c r="E57" s="58">
        <f>C57*B57</f>
        <v>0</v>
      </c>
      <c r="F57" s="58">
        <f>G57-E57</f>
        <v>0</v>
      </c>
      <c r="G57" s="58">
        <f>E57*1.21</f>
        <v>0</v>
      </c>
      <c r="H57" s="46"/>
      <c r="I57" s="46"/>
    </row>
    <row r="58" spans="1:9" ht="71.25" x14ac:dyDescent="0.2">
      <c r="A58" s="30" t="s">
        <v>103</v>
      </c>
      <c r="B58" s="55">
        <v>10</v>
      </c>
      <c r="C58" s="57"/>
      <c r="D58" s="59"/>
      <c r="E58" s="59"/>
      <c r="F58" s="59"/>
      <c r="G58" s="59"/>
      <c r="H58" s="47"/>
      <c r="I58" s="47"/>
    </row>
    <row r="59" spans="1:9" x14ac:dyDescent="0.2">
      <c r="A59" s="17"/>
      <c r="B59" s="14"/>
    </row>
    <row r="60" spans="1:9" x14ac:dyDescent="0.2">
      <c r="A60" s="17"/>
      <c r="B60" s="14"/>
    </row>
    <row r="61" spans="1:9" ht="18" x14ac:dyDescent="0.25">
      <c r="A61" s="49" t="s">
        <v>84</v>
      </c>
      <c r="B61" s="50"/>
      <c r="C61" s="50"/>
      <c r="D61" s="51"/>
      <c r="E61" s="22">
        <f>E4+E7+E12+E15+E20+E23+E26+E29+E34+E39+E42+E45+E49+E52+E57</f>
        <v>0</v>
      </c>
      <c r="F61" s="22">
        <f>G61-E61</f>
        <v>0</v>
      </c>
      <c r="G61" s="22">
        <f>E61*1.21</f>
        <v>0</v>
      </c>
      <c r="H61" s="41"/>
      <c r="I61" s="41"/>
    </row>
  </sheetData>
  <mergeCells count="130">
    <mergeCell ref="J1:V1"/>
    <mergeCell ref="E52:E53"/>
    <mergeCell ref="F52:F53"/>
    <mergeCell ref="G52:G53"/>
    <mergeCell ref="B57:B58"/>
    <mergeCell ref="C57:C58"/>
    <mergeCell ref="D57:D58"/>
    <mergeCell ref="E57:E58"/>
    <mergeCell ref="F57:F58"/>
    <mergeCell ref="G57:G58"/>
    <mergeCell ref="E45:E47"/>
    <mergeCell ref="F45:F47"/>
    <mergeCell ref="G45:G47"/>
    <mergeCell ref="B49:B50"/>
    <mergeCell ref="C49:C50"/>
    <mergeCell ref="D49:D50"/>
    <mergeCell ref="B42:B43"/>
    <mergeCell ref="C42:C43"/>
    <mergeCell ref="D42:D43"/>
    <mergeCell ref="E42:E43"/>
    <mergeCell ref="F42:F43"/>
    <mergeCell ref="E49:E50"/>
    <mergeCell ref="F49:F50"/>
    <mergeCell ref="G49:G50"/>
    <mergeCell ref="E39:E40"/>
    <mergeCell ref="F39:F40"/>
    <mergeCell ref="G39:G40"/>
    <mergeCell ref="G42:G43"/>
    <mergeCell ref="E29:E30"/>
    <mergeCell ref="F29:F30"/>
    <mergeCell ref="G29:G30"/>
    <mergeCell ref="B34:B35"/>
    <mergeCell ref="C34:C35"/>
    <mergeCell ref="D34:D35"/>
    <mergeCell ref="E34:E35"/>
    <mergeCell ref="F34:F35"/>
    <mergeCell ref="G34:G35"/>
    <mergeCell ref="B29:B30"/>
    <mergeCell ref="C29:C30"/>
    <mergeCell ref="D29:D30"/>
    <mergeCell ref="E23:E24"/>
    <mergeCell ref="F23:F24"/>
    <mergeCell ref="G23:G24"/>
    <mergeCell ref="B26:B27"/>
    <mergeCell ref="C26:C27"/>
    <mergeCell ref="D26:D27"/>
    <mergeCell ref="E26:E27"/>
    <mergeCell ref="F26:F27"/>
    <mergeCell ref="G26:G27"/>
    <mergeCell ref="B23:B24"/>
    <mergeCell ref="C23:C24"/>
    <mergeCell ref="D23:D24"/>
    <mergeCell ref="G12:G13"/>
    <mergeCell ref="B7:B8"/>
    <mergeCell ref="C7:C8"/>
    <mergeCell ref="D7:D8"/>
    <mergeCell ref="E7:E8"/>
    <mergeCell ref="F7:F8"/>
    <mergeCell ref="E20:E21"/>
    <mergeCell ref="F20:F21"/>
    <mergeCell ref="G20:G21"/>
    <mergeCell ref="G15:G18"/>
    <mergeCell ref="B15:B18"/>
    <mergeCell ref="C15:C18"/>
    <mergeCell ref="D15:D18"/>
    <mergeCell ref="E15:E18"/>
    <mergeCell ref="F15:F18"/>
    <mergeCell ref="B20:B21"/>
    <mergeCell ref="C20:C21"/>
    <mergeCell ref="D20:D21"/>
    <mergeCell ref="C52:C53"/>
    <mergeCell ref="D52:D53"/>
    <mergeCell ref="B52:B53"/>
    <mergeCell ref="B45:B47"/>
    <mergeCell ref="C45:C47"/>
    <mergeCell ref="D45:D47"/>
    <mergeCell ref="G4:G5"/>
    <mergeCell ref="B4:B5"/>
    <mergeCell ref="B2:B3"/>
    <mergeCell ref="C4:C5"/>
    <mergeCell ref="D4:D5"/>
    <mergeCell ref="E4:E5"/>
    <mergeCell ref="F4:F5"/>
    <mergeCell ref="C2:C3"/>
    <mergeCell ref="D2:D3"/>
    <mergeCell ref="E2:E3"/>
    <mergeCell ref="F2:F3"/>
    <mergeCell ref="G2:G3"/>
    <mergeCell ref="G7:G8"/>
    <mergeCell ref="B12:B13"/>
    <mergeCell ref="C12:C13"/>
    <mergeCell ref="D12:D13"/>
    <mergeCell ref="E12:E13"/>
    <mergeCell ref="F12:F13"/>
    <mergeCell ref="I26:I27"/>
    <mergeCell ref="H29:H30"/>
    <mergeCell ref="I29:I30"/>
    <mergeCell ref="H34:H35"/>
    <mergeCell ref="I34:I35"/>
    <mergeCell ref="A61:D61"/>
    <mergeCell ref="H2:H3"/>
    <mergeCell ref="I2:I3"/>
    <mergeCell ref="H4:H5"/>
    <mergeCell ref="I4:I5"/>
    <mergeCell ref="H7:H8"/>
    <mergeCell ref="I7:I8"/>
    <mergeCell ref="H12:H13"/>
    <mergeCell ref="I12:I13"/>
    <mergeCell ref="H15:H18"/>
    <mergeCell ref="I15:I18"/>
    <mergeCell ref="H20:H21"/>
    <mergeCell ref="I20:I21"/>
    <mergeCell ref="H23:H24"/>
    <mergeCell ref="I23:I24"/>
    <mergeCell ref="H26:H27"/>
    <mergeCell ref="B39:B40"/>
    <mergeCell ref="C39:C40"/>
    <mergeCell ref="D39:D40"/>
    <mergeCell ref="H49:H50"/>
    <mergeCell ref="I49:I50"/>
    <mergeCell ref="H52:H53"/>
    <mergeCell ref="I52:I53"/>
    <mergeCell ref="H57:H58"/>
    <mergeCell ref="I57:I58"/>
    <mergeCell ref="H39:H40"/>
    <mergeCell ref="I39:I40"/>
    <mergeCell ref="H42:H43"/>
    <mergeCell ref="I42:I43"/>
    <mergeCell ref="H45:H47"/>
    <mergeCell ref="I45:I47"/>
  </mergeCell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zoomScale="80" zoomScaleNormal="80" workbookViewId="0">
      <selection activeCell="C4" sqref="C4:C5"/>
    </sheetView>
  </sheetViews>
  <sheetFormatPr defaultRowHeight="15" x14ac:dyDescent="0.25"/>
  <cols>
    <col min="1" max="1" width="120.7109375" customWidth="1"/>
    <col min="2" max="2" width="16.140625" customWidth="1"/>
    <col min="3" max="9" width="19.7109375" customWidth="1"/>
  </cols>
  <sheetData>
    <row r="1" spans="1:22" s="14" customFormat="1" ht="25.5" x14ac:dyDescent="0.35">
      <c r="A1" s="40" t="s">
        <v>13</v>
      </c>
      <c r="B1" s="13"/>
      <c r="J1" s="66" t="s">
        <v>85</v>
      </c>
      <c r="K1" s="66"/>
      <c r="L1" s="66"/>
      <c r="M1" s="66"/>
      <c r="N1" s="66"/>
      <c r="O1" s="66"/>
      <c r="P1" s="66"/>
      <c r="Q1" s="66"/>
      <c r="R1" s="66"/>
      <c r="S1" s="66"/>
      <c r="T1" s="66"/>
      <c r="U1" s="66"/>
      <c r="V1" s="66"/>
    </row>
    <row r="2" spans="1:22" ht="39.950000000000003" customHeight="1" x14ac:dyDescent="0.25">
      <c r="B2" s="52" t="s">
        <v>75</v>
      </c>
      <c r="C2" s="52" t="s">
        <v>83</v>
      </c>
      <c r="D2" s="52" t="s">
        <v>82</v>
      </c>
      <c r="E2" s="52" t="s">
        <v>79</v>
      </c>
      <c r="F2" s="52" t="s">
        <v>80</v>
      </c>
      <c r="G2" s="52" t="s">
        <v>81</v>
      </c>
      <c r="H2" s="52" t="s">
        <v>87</v>
      </c>
      <c r="I2" s="52" t="s">
        <v>88</v>
      </c>
    </row>
    <row r="3" spans="1:22" x14ac:dyDescent="0.25">
      <c r="A3" s="18" t="s">
        <v>8</v>
      </c>
      <c r="B3" s="53"/>
      <c r="C3" s="53"/>
      <c r="D3" s="53"/>
      <c r="E3" s="53"/>
      <c r="F3" s="53"/>
      <c r="G3" s="53"/>
      <c r="H3" s="53"/>
      <c r="I3" s="53"/>
    </row>
    <row r="4" spans="1:22" x14ac:dyDescent="0.25">
      <c r="A4" s="1" t="s">
        <v>51</v>
      </c>
      <c r="B4" s="54">
        <v>1</v>
      </c>
      <c r="C4" s="56"/>
      <c r="D4" s="58">
        <f>C4*1.21</f>
        <v>0</v>
      </c>
      <c r="E4" s="58">
        <f>C4*B4</f>
        <v>0</v>
      </c>
      <c r="F4" s="58">
        <f>G4-E4</f>
        <v>0</v>
      </c>
      <c r="G4" s="58">
        <f>E4*1.21</f>
        <v>0</v>
      </c>
      <c r="H4" s="46"/>
      <c r="I4" s="46"/>
    </row>
    <row r="5" spans="1:22" ht="90" x14ac:dyDescent="0.25">
      <c r="A5" s="24" t="s">
        <v>104</v>
      </c>
      <c r="B5" s="55">
        <v>1</v>
      </c>
      <c r="C5" s="57"/>
      <c r="D5" s="59"/>
      <c r="E5" s="59"/>
      <c r="F5" s="59"/>
      <c r="G5" s="59"/>
      <c r="H5" s="47"/>
      <c r="I5" s="47"/>
    </row>
    <row r="6" spans="1:22" x14ac:dyDescent="0.25">
      <c r="A6" s="10"/>
      <c r="H6" s="44"/>
      <c r="I6" s="44"/>
    </row>
    <row r="7" spans="1:22" x14ac:dyDescent="0.25">
      <c r="A7" s="1" t="s">
        <v>69</v>
      </c>
      <c r="B7" s="54">
        <v>2</v>
      </c>
      <c r="C7" s="56"/>
      <c r="D7" s="58">
        <f>C7*1.21</f>
        <v>0</v>
      </c>
      <c r="E7" s="58">
        <f>C7*B7</f>
        <v>0</v>
      </c>
      <c r="F7" s="58">
        <f>G7-E7</f>
        <v>0</v>
      </c>
      <c r="G7" s="58">
        <f>E7*1.21</f>
        <v>0</v>
      </c>
      <c r="H7" s="46"/>
      <c r="I7" s="46"/>
    </row>
    <row r="8" spans="1:22" s="4" customFormat="1" ht="90" x14ac:dyDescent="0.25">
      <c r="A8" s="24" t="s">
        <v>105</v>
      </c>
      <c r="B8" s="55">
        <v>2</v>
      </c>
      <c r="C8" s="57"/>
      <c r="D8" s="59"/>
      <c r="E8" s="59"/>
      <c r="F8" s="59"/>
      <c r="G8" s="59"/>
      <c r="H8" s="47"/>
      <c r="I8" s="47"/>
    </row>
    <row r="9" spans="1:22" s="4" customFormat="1" x14ac:dyDescent="0.25">
      <c r="A9" s="10"/>
      <c r="B9"/>
      <c r="C9"/>
      <c r="D9"/>
      <c r="E9"/>
      <c r="H9" s="44"/>
      <c r="I9" s="44"/>
    </row>
    <row r="10" spans="1:22" x14ac:dyDescent="0.25">
      <c r="A10" s="32" t="s">
        <v>64</v>
      </c>
      <c r="B10" s="54">
        <v>1</v>
      </c>
      <c r="C10" s="56"/>
      <c r="D10" s="58">
        <f>C10*1.21</f>
        <v>0</v>
      </c>
      <c r="E10" s="58">
        <f>C10*B10</f>
        <v>0</v>
      </c>
      <c r="F10" s="58">
        <f>G10-E10</f>
        <v>0</v>
      </c>
      <c r="G10" s="58">
        <f>E10*1.21</f>
        <v>0</v>
      </c>
      <c r="H10" s="46"/>
      <c r="I10" s="46"/>
    </row>
    <row r="11" spans="1:22" ht="90" x14ac:dyDescent="0.25">
      <c r="A11" s="24" t="s">
        <v>106</v>
      </c>
      <c r="B11" s="55">
        <v>1</v>
      </c>
      <c r="C11" s="57"/>
      <c r="D11" s="59"/>
      <c r="E11" s="59"/>
      <c r="F11" s="59"/>
      <c r="G11" s="59"/>
      <c r="H11" s="47"/>
      <c r="I11" s="47"/>
    </row>
    <row r="12" spans="1:22" x14ac:dyDescent="0.25">
      <c r="A12" s="10"/>
      <c r="H12" s="44"/>
      <c r="I12" s="44"/>
    </row>
    <row r="13" spans="1:22" x14ac:dyDescent="0.25">
      <c r="A13" s="10"/>
      <c r="H13" s="44"/>
      <c r="I13" s="44"/>
    </row>
    <row r="14" spans="1:22" x14ac:dyDescent="0.25">
      <c r="A14" s="33" t="s">
        <v>9</v>
      </c>
      <c r="H14" s="44"/>
      <c r="I14" s="44"/>
    </row>
    <row r="15" spans="1:22" x14ac:dyDescent="0.25">
      <c r="A15" s="32" t="s">
        <v>52</v>
      </c>
      <c r="B15" s="54">
        <v>1</v>
      </c>
      <c r="C15" s="56"/>
      <c r="D15" s="58">
        <f>C15*1.21</f>
        <v>0</v>
      </c>
      <c r="E15" s="58">
        <f>C15*B15</f>
        <v>0</v>
      </c>
      <c r="F15" s="58">
        <f>G15-E15</f>
        <v>0</v>
      </c>
      <c r="G15" s="58">
        <f>E15*1.21</f>
        <v>0</v>
      </c>
      <c r="H15" s="46"/>
      <c r="I15" s="46"/>
    </row>
    <row r="16" spans="1:22" ht="30" x14ac:dyDescent="0.25">
      <c r="A16" s="24" t="s">
        <v>107</v>
      </c>
      <c r="B16" s="55">
        <v>1</v>
      </c>
      <c r="C16" s="57"/>
      <c r="D16" s="59"/>
      <c r="E16" s="59"/>
      <c r="F16" s="59"/>
      <c r="G16" s="59"/>
      <c r="H16" s="47"/>
      <c r="I16" s="47"/>
    </row>
    <row r="17" spans="1:9" x14ac:dyDescent="0.25">
      <c r="A17" s="10"/>
      <c r="H17" s="44"/>
      <c r="I17" s="44"/>
    </row>
    <row r="18" spans="1:9" x14ac:dyDescent="0.25">
      <c r="A18" s="32" t="s">
        <v>42</v>
      </c>
      <c r="B18" s="54">
        <v>1</v>
      </c>
      <c r="C18" s="56"/>
      <c r="D18" s="58">
        <f>C18*1.21</f>
        <v>0</v>
      </c>
      <c r="E18" s="58">
        <f>C18*B18</f>
        <v>0</v>
      </c>
      <c r="F18" s="58">
        <f>G18-E18</f>
        <v>0</v>
      </c>
      <c r="G18" s="58">
        <f>E18*1.21</f>
        <v>0</v>
      </c>
      <c r="H18" s="46"/>
      <c r="I18" s="46"/>
    </row>
    <row r="19" spans="1:9" ht="74.25" customHeight="1" x14ac:dyDescent="0.25">
      <c r="A19" s="24" t="s">
        <v>108</v>
      </c>
      <c r="B19" s="55">
        <v>1</v>
      </c>
      <c r="C19" s="57"/>
      <c r="D19" s="59"/>
      <c r="E19" s="59"/>
      <c r="F19" s="59"/>
      <c r="G19" s="59"/>
      <c r="H19" s="47"/>
      <c r="I19" s="47"/>
    </row>
    <row r="20" spans="1:9" x14ac:dyDescent="0.25">
      <c r="A20" s="10"/>
      <c r="H20" s="44"/>
      <c r="I20" s="44"/>
    </row>
    <row r="21" spans="1:9" x14ac:dyDescent="0.25">
      <c r="A21" s="32" t="s">
        <v>43</v>
      </c>
      <c r="B21" s="54">
        <v>1</v>
      </c>
      <c r="C21" s="56"/>
      <c r="D21" s="58">
        <f>C21*1.21</f>
        <v>0</v>
      </c>
      <c r="E21" s="58">
        <f>C21*B21</f>
        <v>0</v>
      </c>
      <c r="F21" s="58">
        <f>G21-E21</f>
        <v>0</v>
      </c>
      <c r="G21" s="58">
        <f>E21*1.21</f>
        <v>0</v>
      </c>
      <c r="H21" s="46"/>
      <c r="I21" s="46"/>
    </row>
    <row r="22" spans="1:9" ht="45" x14ac:dyDescent="0.25">
      <c r="A22" s="24" t="s">
        <v>109</v>
      </c>
      <c r="B22" s="55">
        <v>1</v>
      </c>
      <c r="C22" s="57"/>
      <c r="D22" s="59"/>
      <c r="E22" s="59"/>
      <c r="F22" s="59"/>
      <c r="G22" s="59"/>
      <c r="H22" s="47"/>
      <c r="I22" s="47"/>
    </row>
    <row r="23" spans="1:9" x14ac:dyDescent="0.25">
      <c r="A23" s="10"/>
      <c r="H23" s="44"/>
      <c r="I23" s="44"/>
    </row>
    <row r="24" spans="1:9" x14ac:dyDescent="0.25">
      <c r="A24" s="32" t="s">
        <v>44</v>
      </c>
      <c r="B24" s="54">
        <v>1</v>
      </c>
      <c r="C24" s="56"/>
      <c r="D24" s="58">
        <f>C24*1.21</f>
        <v>0</v>
      </c>
      <c r="E24" s="58">
        <f>C24*B24</f>
        <v>0</v>
      </c>
      <c r="F24" s="58">
        <f>G24-E24</f>
        <v>0</v>
      </c>
      <c r="G24" s="58">
        <f>E24*1.21</f>
        <v>0</v>
      </c>
      <c r="H24" s="46"/>
      <c r="I24" s="46"/>
    </row>
    <row r="25" spans="1:9" s="4" customFormat="1" ht="30" x14ac:dyDescent="0.25">
      <c r="A25" s="24" t="s">
        <v>110</v>
      </c>
      <c r="B25" s="55">
        <v>1</v>
      </c>
      <c r="C25" s="57"/>
      <c r="D25" s="59"/>
      <c r="E25" s="59"/>
      <c r="F25" s="59"/>
      <c r="G25" s="59"/>
      <c r="H25" s="47"/>
      <c r="I25" s="47"/>
    </row>
    <row r="26" spans="1:9" x14ac:dyDescent="0.25">
      <c r="A26" s="10"/>
      <c r="H26" s="44"/>
      <c r="I26" s="44"/>
    </row>
    <row r="27" spans="1:9" x14ac:dyDescent="0.25">
      <c r="A27" s="32" t="s">
        <v>45</v>
      </c>
      <c r="B27" s="54">
        <v>1</v>
      </c>
      <c r="C27" s="56"/>
      <c r="D27" s="58">
        <f>C27*1.21</f>
        <v>0</v>
      </c>
      <c r="E27" s="58">
        <f>C27*B27</f>
        <v>0</v>
      </c>
      <c r="F27" s="58">
        <f>G27-E27</f>
        <v>0</v>
      </c>
      <c r="G27" s="58">
        <f>E27*1.21</f>
        <v>0</v>
      </c>
      <c r="H27" s="46"/>
      <c r="I27" s="46"/>
    </row>
    <row r="28" spans="1:9" s="4" customFormat="1" ht="45" x14ac:dyDescent="0.25">
      <c r="A28" s="24" t="s">
        <v>111</v>
      </c>
      <c r="B28" s="55">
        <v>1</v>
      </c>
      <c r="C28" s="57"/>
      <c r="D28" s="59"/>
      <c r="E28" s="59"/>
      <c r="F28" s="59"/>
      <c r="G28" s="59"/>
      <c r="H28" s="47"/>
      <c r="I28" s="47"/>
    </row>
    <row r="29" spans="1:9" s="4" customFormat="1" x14ac:dyDescent="0.25">
      <c r="A29" s="10"/>
      <c r="B29"/>
      <c r="C29"/>
      <c r="D29"/>
      <c r="E29"/>
      <c r="H29" s="44"/>
      <c r="I29" s="44"/>
    </row>
    <row r="30" spans="1:9" x14ac:dyDescent="0.25">
      <c r="A30" s="32" t="s">
        <v>46</v>
      </c>
      <c r="B30" s="54">
        <v>1</v>
      </c>
      <c r="C30" s="56"/>
      <c r="D30" s="58">
        <f>C30*1.21</f>
        <v>0</v>
      </c>
      <c r="E30" s="58">
        <f>C30*B30</f>
        <v>0</v>
      </c>
      <c r="F30" s="58">
        <f>G30-E30</f>
        <v>0</v>
      </c>
      <c r="G30" s="58">
        <f>E30*1.21</f>
        <v>0</v>
      </c>
      <c r="H30" s="46"/>
      <c r="I30" s="46"/>
    </row>
    <row r="31" spans="1:9" ht="45" x14ac:dyDescent="0.25">
      <c r="A31" s="24" t="s">
        <v>112</v>
      </c>
      <c r="B31" s="55">
        <v>1</v>
      </c>
      <c r="C31" s="57"/>
      <c r="D31" s="59"/>
      <c r="E31" s="59"/>
      <c r="F31" s="59"/>
      <c r="G31" s="59"/>
      <c r="H31" s="47"/>
      <c r="I31" s="47"/>
    </row>
    <row r="32" spans="1:9" x14ac:dyDescent="0.25">
      <c r="A32" s="10"/>
      <c r="H32" s="44"/>
      <c r="I32" s="44"/>
    </row>
    <row r="33" spans="1:9" x14ac:dyDescent="0.25">
      <c r="A33" s="10"/>
      <c r="H33" s="44"/>
      <c r="I33" s="44"/>
    </row>
    <row r="34" spans="1:9" x14ac:dyDescent="0.25">
      <c r="A34" s="19" t="s">
        <v>10</v>
      </c>
      <c r="H34" s="44"/>
      <c r="I34" s="44"/>
    </row>
    <row r="35" spans="1:9" x14ac:dyDescent="0.25">
      <c r="A35" s="32" t="s">
        <v>47</v>
      </c>
      <c r="B35" s="54">
        <v>1</v>
      </c>
      <c r="C35" s="56"/>
      <c r="D35" s="58">
        <f>C35*1.21</f>
        <v>0</v>
      </c>
      <c r="E35" s="58">
        <f>C35*B35</f>
        <v>0</v>
      </c>
      <c r="F35" s="58">
        <f>G35-E35</f>
        <v>0</v>
      </c>
      <c r="G35" s="58">
        <f>E35*1.21</f>
        <v>0</v>
      </c>
      <c r="H35" s="46"/>
      <c r="I35" s="46"/>
    </row>
    <row r="36" spans="1:9" s="4" customFormat="1" ht="60" x14ac:dyDescent="0.25">
      <c r="A36" s="24" t="s">
        <v>113</v>
      </c>
      <c r="B36" s="55">
        <v>1</v>
      </c>
      <c r="C36" s="57"/>
      <c r="D36" s="59"/>
      <c r="E36" s="59"/>
      <c r="F36" s="59"/>
      <c r="G36" s="59"/>
      <c r="H36" s="47"/>
      <c r="I36" s="47"/>
    </row>
    <row r="37" spans="1:9" x14ac:dyDescent="0.25">
      <c r="A37" s="10"/>
      <c r="H37" s="44"/>
      <c r="I37" s="44"/>
    </row>
    <row r="38" spans="1:9" x14ac:dyDescent="0.25">
      <c r="A38" s="32" t="s">
        <v>53</v>
      </c>
      <c r="B38" s="54">
        <v>1</v>
      </c>
      <c r="C38" s="56"/>
      <c r="D38" s="58">
        <f>C38*1.21</f>
        <v>0</v>
      </c>
      <c r="E38" s="58">
        <f>C38*B38</f>
        <v>0</v>
      </c>
      <c r="F38" s="58">
        <f>G38-E38</f>
        <v>0</v>
      </c>
      <c r="G38" s="58">
        <f>E38*1.21</f>
        <v>0</v>
      </c>
      <c r="H38" s="46"/>
      <c r="I38" s="46"/>
    </row>
    <row r="39" spans="1:9" s="4" customFormat="1" ht="60" customHeight="1" x14ac:dyDescent="0.25">
      <c r="A39" s="24" t="s">
        <v>114</v>
      </c>
      <c r="B39" s="55">
        <v>1</v>
      </c>
      <c r="C39" s="57"/>
      <c r="D39" s="59"/>
      <c r="E39" s="59"/>
      <c r="F39" s="59"/>
      <c r="G39" s="59"/>
      <c r="H39" s="47"/>
      <c r="I39" s="47"/>
    </row>
    <row r="40" spans="1:9" x14ac:dyDescent="0.25">
      <c r="A40" s="10"/>
      <c r="H40" s="44"/>
      <c r="I40" s="44"/>
    </row>
    <row r="41" spans="1:9" x14ac:dyDescent="0.25">
      <c r="A41" s="32" t="s">
        <v>48</v>
      </c>
      <c r="B41" s="54">
        <v>5</v>
      </c>
      <c r="C41" s="56"/>
      <c r="D41" s="58">
        <f>C41*1.21</f>
        <v>0</v>
      </c>
      <c r="E41" s="58">
        <f>C41*B41</f>
        <v>0</v>
      </c>
      <c r="F41" s="58">
        <f>G41-E41</f>
        <v>0</v>
      </c>
      <c r="G41" s="58">
        <f>E41*1.21</f>
        <v>0</v>
      </c>
      <c r="H41" s="46"/>
      <c r="I41" s="46"/>
    </row>
    <row r="42" spans="1:9" ht="30" x14ac:dyDescent="0.25">
      <c r="A42" s="24" t="s">
        <v>115</v>
      </c>
      <c r="B42" s="55">
        <v>5</v>
      </c>
      <c r="C42" s="57"/>
      <c r="D42" s="59"/>
      <c r="E42" s="59"/>
      <c r="F42" s="59"/>
      <c r="G42" s="59"/>
      <c r="H42" s="47"/>
      <c r="I42" s="47"/>
    </row>
    <row r="43" spans="1:9" s="4" customFormat="1" x14ac:dyDescent="0.25">
      <c r="A43" s="10"/>
      <c r="B43"/>
      <c r="C43"/>
      <c r="D43"/>
      <c r="E43"/>
      <c r="H43" s="44"/>
      <c r="I43" s="44"/>
    </row>
    <row r="44" spans="1:9" x14ac:dyDescent="0.25">
      <c r="A44" s="32" t="s">
        <v>49</v>
      </c>
      <c r="B44" s="54">
        <v>1</v>
      </c>
      <c r="C44" s="56"/>
      <c r="D44" s="58">
        <f>C44*1.21</f>
        <v>0</v>
      </c>
      <c r="E44" s="58">
        <f>C44*B44</f>
        <v>0</v>
      </c>
      <c r="F44" s="58">
        <f>G44-E44</f>
        <v>0</v>
      </c>
      <c r="G44" s="58">
        <f>E44*1.21</f>
        <v>0</v>
      </c>
      <c r="H44" s="46"/>
      <c r="I44" s="46"/>
    </row>
    <row r="45" spans="1:9" ht="60" x14ac:dyDescent="0.25">
      <c r="A45" s="24" t="s">
        <v>116</v>
      </c>
      <c r="B45" s="55">
        <v>1</v>
      </c>
      <c r="C45" s="57"/>
      <c r="D45" s="59"/>
      <c r="E45" s="59"/>
      <c r="F45" s="59"/>
      <c r="G45" s="59"/>
      <c r="H45" s="47"/>
      <c r="I45" s="47"/>
    </row>
    <row r="46" spans="1:9" x14ac:dyDescent="0.25">
      <c r="A46" s="10"/>
      <c r="H46" s="44"/>
      <c r="I46" s="44"/>
    </row>
    <row r="47" spans="1:9" x14ac:dyDescent="0.25">
      <c r="A47" s="10"/>
      <c r="H47" s="44"/>
      <c r="I47" s="44"/>
    </row>
    <row r="48" spans="1:9" x14ac:dyDescent="0.25">
      <c r="A48" s="23" t="s">
        <v>19</v>
      </c>
      <c r="H48" s="44"/>
      <c r="I48" s="44"/>
    </row>
    <row r="49" spans="1:9" x14ac:dyDescent="0.25">
      <c r="A49" s="32" t="s">
        <v>50</v>
      </c>
      <c r="B49" s="54">
        <v>1</v>
      </c>
      <c r="C49" s="56"/>
      <c r="D49" s="58">
        <f>C49*1.21</f>
        <v>0</v>
      </c>
      <c r="E49" s="58">
        <f>C49*B49</f>
        <v>0</v>
      </c>
      <c r="F49" s="58">
        <f>G49-E49</f>
        <v>0</v>
      </c>
      <c r="G49" s="58">
        <f>E49*1.21</f>
        <v>0</v>
      </c>
      <c r="H49" s="46"/>
      <c r="I49" s="46"/>
    </row>
    <row r="50" spans="1:9" s="4" customFormat="1" ht="75" x14ac:dyDescent="0.25">
      <c r="A50" s="24" t="s">
        <v>117</v>
      </c>
      <c r="B50" s="55">
        <v>1</v>
      </c>
      <c r="C50" s="57"/>
      <c r="D50" s="59"/>
      <c r="E50" s="59"/>
      <c r="F50" s="59"/>
      <c r="G50" s="59"/>
      <c r="H50" s="47"/>
      <c r="I50" s="47"/>
    </row>
    <row r="51" spans="1:9" s="4" customFormat="1" x14ac:dyDescent="0.25">
      <c r="A51" s="10"/>
      <c r="B51"/>
      <c r="C51"/>
      <c r="D51"/>
      <c r="E51"/>
      <c r="H51" s="44"/>
      <c r="I51" s="44"/>
    </row>
    <row r="52" spans="1:9" x14ac:dyDescent="0.25">
      <c r="A52" s="32" t="s">
        <v>54</v>
      </c>
      <c r="B52" s="54">
        <v>1</v>
      </c>
      <c r="C52" s="56"/>
      <c r="D52" s="58">
        <f>C52*1.21</f>
        <v>0</v>
      </c>
      <c r="E52" s="58">
        <f>C52*B52</f>
        <v>0</v>
      </c>
      <c r="F52" s="58">
        <f>G52-E52</f>
        <v>0</v>
      </c>
      <c r="G52" s="58">
        <f>E52*1.21</f>
        <v>0</v>
      </c>
      <c r="H52" s="46"/>
      <c r="I52" s="46"/>
    </row>
    <row r="53" spans="1:9" s="4" customFormat="1" ht="75" x14ac:dyDescent="0.25">
      <c r="A53" s="24" t="s">
        <v>117</v>
      </c>
      <c r="B53" s="55">
        <v>1</v>
      </c>
      <c r="C53" s="57"/>
      <c r="D53" s="59"/>
      <c r="E53" s="59"/>
      <c r="F53" s="59"/>
      <c r="G53" s="59"/>
      <c r="H53" s="47"/>
      <c r="I53" s="47"/>
    </row>
    <row r="54" spans="1:9" x14ac:dyDescent="0.25">
      <c r="A54" s="10"/>
    </row>
    <row r="55" spans="1:9" x14ac:dyDescent="0.25">
      <c r="A55" s="10"/>
    </row>
    <row r="56" spans="1:9" s="14" customFormat="1" ht="18" x14ac:dyDescent="0.25">
      <c r="A56" s="49" t="s">
        <v>84</v>
      </c>
      <c r="B56" s="50"/>
      <c r="C56" s="50"/>
      <c r="D56" s="51"/>
      <c r="E56" s="22">
        <f>E4+E7+E10+E15+E18+E21+E24+E27+E30+E35+E38+E41+E44+E49+E52</f>
        <v>0</v>
      </c>
      <c r="F56" s="22">
        <f>G56-E56</f>
        <v>0</v>
      </c>
      <c r="G56" s="22">
        <f>E56*1.21</f>
        <v>0</v>
      </c>
      <c r="H56" s="41"/>
      <c r="I56" s="41"/>
    </row>
    <row r="57" spans="1:9" x14ac:dyDescent="0.25">
      <c r="A57" s="2"/>
    </row>
    <row r="58" spans="1:9" x14ac:dyDescent="0.25">
      <c r="A58" s="2"/>
    </row>
    <row r="59" spans="1:9" x14ac:dyDescent="0.25">
      <c r="A59" s="2"/>
    </row>
    <row r="60" spans="1:9" x14ac:dyDescent="0.25">
      <c r="A60" s="2"/>
    </row>
    <row r="61" spans="1:9" x14ac:dyDescent="0.25">
      <c r="A61" s="2"/>
    </row>
    <row r="62" spans="1:9" x14ac:dyDescent="0.25">
      <c r="A62" s="2"/>
    </row>
    <row r="63" spans="1:9" x14ac:dyDescent="0.25">
      <c r="A63" s="2"/>
    </row>
    <row r="64" spans="1:9" x14ac:dyDescent="0.25">
      <c r="A64" s="2"/>
    </row>
    <row r="65" spans="1:1" x14ac:dyDescent="0.25">
      <c r="A65" s="2"/>
    </row>
    <row r="66" spans="1:1" x14ac:dyDescent="0.25">
      <c r="A66" s="2"/>
    </row>
    <row r="67" spans="1:1" x14ac:dyDescent="0.25">
      <c r="A67" s="2"/>
    </row>
    <row r="68" spans="1:1" x14ac:dyDescent="0.25">
      <c r="A68" s="2"/>
    </row>
  </sheetData>
  <mergeCells count="130">
    <mergeCell ref="E52:E53"/>
    <mergeCell ref="F52:F53"/>
    <mergeCell ref="G52:G53"/>
    <mergeCell ref="A56:D56"/>
    <mergeCell ref="E44:E45"/>
    <mergeCell ref="F44:F45"/>
    <mergeCell ref="G44:G45"/>
    <mergeCell ref="B49:B50"/>
    <mergeCell ref="C49:C50"/>
    <mergeCell ref="D49:D50"/>
    <mergeCell ref="E49:E50"/>
    <mergeCell ref="F49:F50"/>
    <mergeCell ref="G49:G50"/>
    <mergeCell ref="D44:D45"/>
    <mergeCell ref="D52:D53"/>
    <mergeCell ref="B44:B45"/>
    <mergeCell ref="E38:E39"/>
    <mergeCell ref="F38:F39"/>
    <mergeCell ref="G38:G39"/>
    <mergeCell ref="B41:B42"/>
    <mergeCell ref="C41:C42"/>
    <mergeCell ref="D41:D42"/>
    <mergeCell ref="E41:E42"/>
    <mergeCell ref="F41:F42"/>
    <mergeCell ref="G41:G42"/>
    <mergeCell ref="B38:B39"/>
    <mergeCell ref="C38:C39"/>
    <mergeCell ref="E30:E31"/>
    <mergeCell ref="F30:F31"/>
    <mergeCell ref="G30:G31"/>
    <mergeCell ref="B35:B36"/>
    <mergeCell ref="C35:C36"/>
    <mergeCell ref="D35:D36"/>
    <mergeCell ref="E35:E36"/>
    <mergeCell ref="F35:F36"/>
    <mergeCell ref="G35:G36"/>
    <mergeCell ref="B30:B31"/>
    <mergeCell ref="C30:C31"/>
    <mergeCell ref="E24:E25"/>
    <mergeCell ref="F24:F25"/>
    <mergeCell ref="G24:G25"/>
    <mergeCell ref="B27:B28"/>
    <mergeCell ref="C27:C28"/>
    <mergeCell ref="D27:D28"/>
    <mergeCell ref="E27:E28"/>
    <mergeCell ref="F27:F28"/>
    <mergeCell ref="G27:G28"/>
    <mergeCell ref="B24:B25"/>
    <mergeCell ref="C24:C25"/>
    <mergeCell ref="C15:C16"/>
    <mergeCell ref="D15:D16"/>
    <mergeCell ref="E15:E16"/>
    <mergeCell ref="F15:F16"/>
    <mergeCell ref="G15:G16"/>
    <mergeCell ref="B10:B11"/>
    <mergeCell ref="C10:C11"/>
    <mergeCell ref="G18:G19"/>
    <mergeCell ref="B21:B22"/>
    <mergeCell ref="C21:C22"/>
    <mergeCell ref="D21:D22"/>
    <mergeCell ref="E21:E22"/>
    <mergeCell ref="F21:F22"/>
    <mergeCell ref="G21:G22"/>
    <mergeCell ref="B18:B19"/>
    <mergeCell ref="C18:C19"/>
    <mergeCell ref="D18:D19"/>
    <mergeCell ref="E18:E19"/>
    <mergeCell ref="F18:F19"/>
    <mergeCell ref="D30:D31"/>
    <mergeCell ref="D38:D39"/>
    <mergeCell ref="D10:D11"/>
    <mergeCell ref="D24:D25"/>
    <mergeCell ref="J1:V1"/>
    <mergeCell ref="B7:B8"/>
    <mergeCell ref="C7:C8"/>
    <mergeCell ref="D7:D8"/>
    <mergeCell ref="E7:E8"/>
    <mergeCell ref="F7:F8"/>
    <mergeCell ref="G7:G8"/>
    <mergeCell ref="G2:G3"/>
    <mergeCell ref="B4:B5"/>
    <mergeCell ref="C4:C5"/>
    <mergeCell ref="D4:D5"/>
    <mergeCell ref="E4:E5"/>
    <mergeCell ref="F4:F5"/>
    <mergeCell ref="G4:G5"/>
    <mergeCell ref="B2:B3"/>
    <mergeCell ref="C2:C3"/>
    <mergeCell ref="E10:E11"/>
    <mergeCell ref="F10:F11"/>
    <mergeCell ref="G10:G11"/>
    <mergeCell ref="B15:B16"/>
    <mergeCell ref="I21:I22"/>
    <mergeCell ref="H24:H25"/>
    <mergeCell ref="I24:I25"/>
    <mergeCell ref="H27:H28"/>
    <mergeCell ref="I27:I28"/>
    <mergeCell ref="C44:C45"/>
    <mergeCell ref="B52:B53"/>
    <mergeCell ref="C52:C53"/>
    <mergeCell ref="H2:H3"/>
    <mergeCell ref="I2:I3"/>
    <mergeCell ref="H4:H5"/>
    <mergeCell ref="I4:I5"/>
    <mergeCell ref="H7:H8"/>
    <mergeCell ref="I7:I8"/>
    <mergeCell ref="H10:H11"/>
    <mergeCell ref="I10:I11"/>
    <mergeCell ref="H15:H16"/>
    <mergeCell ref="I15:I16"/>
    <mergeCell ref="H18:H19"/>
    <mergeCell ref="I18:I19"/>
    <mergeCell ref="H21:H22"/>
    <mergeCell ref="D2:D3"/>
    <mergeCell ref="E2:E3"/>
    <mergeCell ref="F2:F3"/>
    <mergeCell ref="H52:H53"/>
    <mergeCell ref="I52:I53"/>
    <mergeCell ref="H41:H42"/>
    <mergeCell ref="I41:I42"/>
    <mergeCell ref="H44:H45"/>
    <mergeCell ref="I44:I45"/>
    <mergeCell ref="H49:H50"/>
    <mergeCell ref="I49:I50"/>
    <mergeCell ref="H30:H31"/>
    <mergeCell ref="I30:I31"/>
    <mergeCell ref="H35:H36"/>
    <mergeCell ref="I35:I36"/>
    <mergeCell ref="H38:H39"/>
    <mergeCell ref="I38:I39"/>
  </mergeCells>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zoomScale="80" zoomScaleNormal="80" workbookViewId="0">
      <selection activeCell="A2" sqref="A2"/>
    </sheetView>
  </sheetViews>
  <sheetFormatPr defaultRowHeight="15" x14ac:dyDescent="0.25"/>
  <cols>
    <col min="1" max="1" width="120.7109375" customWidth="1"/>
    <col min="2" max="2" width="16.140625" style="7" customWidth="1"/>
    <col min="3" max="3" width="19.5703125" style="8" customWidth="1"/>
    <col min="4" max="4" width="19.5703125" style="6" customWidth="1"/>
    <col min="5" max="9" width="19.5703125" customWidth="1"/>
  </cols>
  <sheetData>
    <row r="1" spans="1:22" s="14" customFormat="1" ht="25.5" x14ac:dyDescent="0.35">
      <c r="A1" s="40" t="s">
        <v>14</v>
      </c>
      <c r="B1" s="13"/>
      <c r="J1" s="66" t="s">
        <v>85</v>
      </c>
      <c r="K1" s="66"/>
      <c r="L1" s="66"/>
      <c r="M1" s="66"/>
      <c r="N1" s="66"/>
      <c r="O1" s="66"/>
      <c r="P1" s="66"/>
      <c r="Q1" s="66"/>
      <c r="R1" s="66"/>
      <c r="S1" s="66"/>
      <c r="T1" s="66"/>
      <c r="U1" s="66"/>
      <c r="V1" s="66"/>
    </row>
    <row r="2" spans="1:22" ht="39.75" customHeight="1" x14ac:dyDescent="0.9">
      <c r="A2" s="3"/>
      <c r="B2" s="52" t="s">
        <v>75</v>
      </c>
      <c r="C2" s="52" t="s">
        <v>83</v>
      </c>
      <c r="D2" s="52" t="s">
        <v>82</v>
      </c>
      <c r="E2" s="52" t="s">
        <v>79</v>
      </c>
      <c r="F2" s="52" t="s">
        <v>80</v>
      </c>
      <c r="G2" s="52" t="s">
        <v>81</v>
      </c>
      <c r="H2" s="52" t="s">
        <v>87</v>
      </c>
      <c r="I2" s="52" t="s">
        <v>88</v>
      </c>
    </row>
    <row r="3" spans="1:22" x14ac:dyDescent="0.25">
      <c r="A3" s="34" t="s">
        <v>17</v>
      </c>
      <c r="B3" s="53"/>
      <c r="C3" s="53"/>
      <c r="D3" s="53"/>
      <c r="E3" s="53"/>
      <c r="F3" s="53"/>
      <c r="G3" s="53"/>
      <c r="H3" s="53"/>
      <c r="I3" s="53"/>
    </row>
    <row r="4" spans="1:22" x14ac:dyDescent="0.25">
      <c r="A4" s="1" t="s">
        <v>31</v>
      </c>
      <c r="B4" s="54">
        <v>1</v>
      </c>
      <c r="C4" s="56"/>
      <c r="D4" s="58">
        <f>C4*1.21</f>
        <v>0</v>
      </c>
      <c r="E4" s="58">
        <f>C4*B4</f>
        <v>0</v>
      </c>
      <c r="F4" s="58">
        <f>G4-E4</f>
        <v>0</v>
      </c>
      <c r="G4" s="58">
        <f>E4*1.21</f>
        <v>0</v>
      </c>
      <c r="H4" s="46"/>
      <c r="I4" s="46"/>
    </row>
    <row r="5" spans="1:22" s="4" customFormat="1" ht="45" x14ac:dyDescent="0.25">
      <c r="A5" s="24" t="s">
        <v>118</v>
      </c>
      <c r="B5" s="55"/>
      <c r="C5" s="57"/>
      <c r="D5" s="59"/>
      <c r="E5" s="59"/>
      <c r="F5" s="59"/>
      <c r="G5" s="59"/>
      <c r="H5" s="47"/>
      <c r="I5" s="47"/>
    </row>
    <row r="6" spans="1:22" s="4" customFormat="1" x14ac:dyDescent="0.25">
      <c r="A6"/>
      <c r="B6"/>
      <c r="C6"/>
      <c r="D6"/>
      <c r="H6" s="44"/>
      <c r="I6" s="44"/>
    </row>
    <row r="7" spans="1:22" x14ac:dyDescent="0.25">
      <c r="A7" s="1" t="s">
        <v>32</v>
      </c>
      <c r="B7" s="54">
        <v>1</v>
      </c>
      <c r="C7" s="56"/>
      <c r="D7" s="58">
        <f>C7*1.21</f>
        <v>0</v>
      </c>
      <c r="E7" s="58">
        <f>C7*B7</f>
        <v>0</v>
      </c>
      <c r="F7" s="58">
        <f>G7-E7</f>
        <v>0</v>
      </c>
      <c r="G7" s="58">
        <f>E7*1.21</f>
        <v>0</v>
      </c>
      <c r="H7" s="46"/>
      <c r="I7" s="46"/>
    </row>
    <row r="8" spans="1:22" s="4" customFormat="1" ht="45" x14ac:dyDescent="0.25">
      <c r="A8" s="24" t="s">
        <v>119</v>
      </c>
      <c r="B8" s="55"/>
      <c r="C8" s="57"/>
      <c r="D8" s="59"/>
      <c r="E8" s="59"/>
      <c r="F8" s="59"/>
      <c r="G8" s="59"/>
      <c r="H8" s="47"/>
      <c r="I8" s="47"/>
    </row>
    <row r="9" spans="1:22" x14ac:dyDescent="0.25">
      <c r="B9"/>
      <c r="C9"/>
      <c r="D9"/>
      <c r="H9" s="44"/>
      <c r="I9" s="44"/>
    </row>
    <row r="10" spans="1:22" x14ac:dyDescent="0.25">
      <c r="B10"/>
      <c r="C10"/>
      <c r="D10"/>
      <c r="H10" s="44"/>
      <c r="I10" s="44"/>
    </row>
    <row r="11" spans="1:22" x14ac:dyDescent="0.25">
      <c r="A11" s="19" t="s">
        <v>5</v>
      </c>
      <c r="B11"/>
      <c r="C11"/>
      <c r="D11"/>
      <c r="H11" s="44"/>
      <c r="I11" s="44"/>
    </row>
    <row r="12" spans="1:22" x14ac:dyDescent="0.25">
      <c r="A12" s="1" t="s">
        <v>33</v>
      </c>
      <c r="B12" s="54">
        <v>1</v>
      </c>
      <c r="C12" s="56"/>
      <c r="D12" s="58">
        <f>C12*1.21</f>
        <v>0</v>
      </c>
      <c r="E12" s="58">
        <f>C12*B12</f>
        <v>0</v>
      </c>
      <c r="F12" s="58">
        <f>G12-E12</f>
        <v>0</v>
      </c>
      <c r="G12" s="58">
        <f>E12*1.21</f>
        <v>0</v>
      </c>
      <c r="H12" s="46"/>
      <c r="I12" s="46"/>
    </row>
    <row r="13" spans="1:22" s="4" customFormat="1" ht="45" x14ac:dyDescent="0.25">
      <c r="A13" s="24" t="s">
        <v>120</v>
      </c>
      <c r="B13" s="55"/>
      <c r="C13" s="57"/>
      <c r="D13" s="59"/>
      <c r="E13" s="59"/>
      <c r="F13" s="59"/>
      <c r="G13" s="59"/>
      <c r="H13" s="47"/>
      <c r="I13" s="47"/>
    </row>
    <row r="14" spans="1:22" s="4" customFormat="1" x14ac:dyDescent="0.25">
      <c r="A14"/>
      <c r="B14"/>
      <c r="C14"/>
      <c r="D14"/>
      <c r="H14" s="44"/>
      <c r="I14" s="44"/>
    </row>
    <row r="15" spans="1:22" x14ac:dyDescent="0.25">
      <c r="A15" s="1" t="s">
        <v>34</v>
      </c>
      <c r="B15" s="54">
        <v>1</v>
      </c>
      <c r="C15" s="56"/>
      <c r="D15" s="58">
        <f>C15*1.21</f>
        <v>0</v>
      </c>
      <c r="E15" s="58">
        <f>C15*B15</f>
        <v>0</v>
      </c>
      <c r="F15" s="58">
        <f>G15-E15</f>
        <v>0</v>
      </c>
      <c r="G15" s="58">
        <f>E15*1.21</f>
        <v>0</v>
      </c>
      <c r="H15" s="46"/>
      <c r="I15" s="46"/>
    </row>
    <row r="16" spans="1:22" s="4" customFormat="1" ht="45" x14ac:dyDescent="0.25">
      <c r="A16" s="24" t="s">
        <v>121</v>
      </c>
      <c r="B16" s="55"/>
      <c r="C16" s="57"/>
      <c r="D16" s="59"/>
      <c r="E16" s="59"/>
      <c r="F16" s="59"/>
      <c r="G16" s="59"/>
      <c r="H16" s="47"/>
      <c r="I16" s="47"/>
    </row>
    <row r="17" spans="1:9" s="4" customFormat="1" x14ac:dyDescent="0.25">
      <c r="A17"/>
      <c r="B17"/>
      <c r="C17"/>
      <c r="D17"/>
      <c r="H17" s="44"/>
      <c r="I17" s="44"/>
    </row>
    <row r="18" spans="1:9" x14ac:dyDescent="0.25">
      <c r="A18" s="1" t="s">
        <v>35</v>
      </c>
      <c r="B18" s="54">
        <v>1</v>
      </c>
      <c r="C18" s="56"/>
      <c r="D18" s="58">
        <f>C18*1.21</f>
        <v>0</v>
      </c>
      <c r="E18" s="58">
        <f>C18*B18</f>
        <v>0</v>
      </c>
      <c r="F18" s="58">
        <f>G18-E18</f>
        <v>0</v>
      </c>
      <c r="G18" s="58">
        <f>E18*1.21</f>
        <v>0</v>
      </c>
      <c r="H18" s="46"/>
      <c r="I18" s="46"/>
    </row>
    <row r="19" spans="1:9" s="4" customFormat="1" ht="30" x14ac:dyDescent="0.25">
      <c r="A19" s="24" t="s">
        <v>122</v>
      </c>
      <c r="B19" s="55"/>
      <c r="C19" s="57"/>
      <c r="D19" s="59"/>
      <c r="E19" s="59"/>
      <c r="F19" s="59"/>
      <c r="G19" s="59"/>
      <c r="H19" s="47"/>
      <c r="I19" s="47"/>
    </row>
    <row r="20" spans="1:9" s="4" customFormat="1" x14ac:dyDescent="0.25">
      <c r="A20"/>
      <c r="B20"/>
      <c r="C20"/>
      <c r="D20"/>
      <c r="H20" s="44"/>
      <c r="I20" s="44"/>
    </row>
    <row r="21" spans="1:9" x14ac:dyDescent="0.25">
      <c r="B21"/>
      <c r="C21"/>
      <c r="D21"/>
      <c r="H21" s="44"/>
      <c r="I21" s="44"/>
    </row>
    <row r="22" spans="1:9" x14ac:dyDescent="0.25">
      <c r="A22" s="19" t="s">
        <v>6</v>
      </c>
      <c r="B22"/>
      <c r="C22"/>
      <c r="D22"/>
      <c r="H22" s="44"/>
      <c r="I22" s="44"/>
    </row>
    <row r="23" spans="1:9" x14ac:dyDescent="0.25">
      <c r="A23" s="1" t="s">
        <v>36</v>
      </c>
      <c r="B23" s="54">
        <v>1</v>
      </c>
      <c r="C23" s="56"/>
      <c r="D23" s="58">
        <f>C23*1.21</f>
        <v>0</v>
      </c>
      <c r="E23" s="58">
        <f>C23*B23</f>
        <v>0</v>
      </c>
      <c r="F23" s="58">
        <f>G23-E23</f>
        <v>0</v>
      </c>
      <c r="G23" s="58">
        <f>E23*1.21</f>
        <v>0</v>
      </c>
      <c r="H23" s="46"/>
      <c r="I23" s="46"/>
    </row>
    <row r="24" spans="1:9" s="4" customFormat="1" ht="60" x14ac:dyDescent="0.25">
      <c r="A24" s="24" t="s">
        <v>123</v>
      </c>
      <c r="B24" s="55"/>
      <c r="C24" s="57"/>
      <c r="D24" s="59"/>
      <c r="E24" s="59"/>
      <c r="F24" s="59"/>
      <c r="G24" s="59"/>
      <c r="H24" s="47"/>
      <c r="I24" s="47"/>
    </row>
    <row r="25" spans="1:9" x14ac:dyDescent="0.25">
      <c r="B25"/>
      <c r="C25"/>
      <c r="D25"/>
      <c r="H25" s="44"/>
      <c r="I25" s="44"/>
    </row>
    <row r="26" spans="1:9" x14ac:dyDescent="0.25">
      <c r="B26"/>
      <c r="C26"/>
      <c r="D26"/>
      <c r="H26" s="44"/>
      <c r="I26" s="44"/>
    </row>
    <row r="27" spans="1:9" ht="30" customHeight="1" x14ac:dyDescent="0.25">
      <c r="A27" s="19" t="s">
        <v>7</v>
      </c>
      <c r="B27"/>
      <c r="C27"/>
      <c r="D27"/>
      <c r="H27" s="44"/>
      <c r="I27" s="44"/>
    </row>
    <row r="28" spans="1:9" x14ac:dyDescent="0.25">
      <c r="A28" s="1" t="s">
        <v>74</v>
      </c>
      <c r="B28" s="54">
        <v>1</v>
      </c>
      <c r="C28" s="56"/>
      <c r="D28" s="58">
        <f>C28*1.21</f>
        <v>0</v>
      </c>
      <c r="E28" s="58">
        <f>C28*B28</f>
        <v>0</v>
      </c>
      <c r="F28" s="58">
        <f>G28-E28</f>
        <v>0</v>
      </c>
      <c r="G28" s="58">
        <f>E28*1.21</f>
        <v>0</v>
      </c>
      <c r="H28" s="46"/>
      <c r="I28" s="46"/>
    </row>
    <row r="29" spans="1:9" ht="60" x14ac:dyDescent="0.25">
      <c r="A29" s="24" t="s">
        <v>124</v>
      </c>
      <c r="B29" s="55"/>
      <c r="C29" s="57"/>
      <c r="D29" s="59"/>
      <c r="E29" s="59"/>
      <c r="F29" s="59"/>
      <c r="G29" s="59"/>
      <c r="H29" s="47"/>
      <c r="I29" s="47"/>
    </row>
    <row r="30" spans="1:9" x14ac:dyDescent="0.25">
      <c r="B30"/>
      <c r="C30"/>
      <c r="D30"/>
      <c r="H30" s="44"/>
      <c r="I30" s="44"/>
    </row>
    <row r="31" spans="1:9" x14ac:dyDescent="0.25">
      <c r="A31" s="1" t="s">
        <v>73</v>
      </c>
      <c r="B31" s="54">
        <v>1</v>
      </c>
      <c r="C31" s="56"/>
      <c r="D31" s="58">
        <f>C31*1.21</f>
        <v>0</v>
      </c>
      <c r="E31" s="58">
        <f>C31*B31</f>
        <v>0</v>
      </c>
      <c r="F31" s="58">
        <f>G31-E31</f>
        <v>0</v>
      </c>
      <c r="G31" s="58">
        <f>E31*1.21</f>
        <v>0</v>
      </c>
      <c r="H31" s="46"/>
      <c r="I31" s="46"/>
    </row>
    <row r="32" spans="1:9" ht="60" x14ac:dyDescent="0.25">
      <c r="A32" s="24" t="s">
        <v>125</v>
      </c>
      <c r="B32" s="55"/>
      <c r="C32" s="57"/>
      <c r="D32" s="59"/>
      <c r="E32" s="59"/>
      <c r="F32" s="59"/>
      <c r="G32" s="59"/>
      <c r="H32" s="47"/>
      <c r="I32" s="47"/>
    </row>
    <row r="33" spans="1:9" x14ac:dyDescent="0.25">
      <c r="A33" s="9"/>
      <c r="B33"/>
      <c r="C33"/>
      <c r="D33"/>
    </row>
    <row r="34" spans="1:9" x14ac:dyDescent="0.25">
      <c r="A34" s="9"/>
      <c r="B34"/>
      <c r="C34"/>
      <c r="D34"/>
    </row>
    <row r="35" spans="1:9" s="14" customFormat="1" ht="18" x14ac:dyDescent="0.25">
      <c r="A35" s="49" t="s">
        <v>84</v>
      </c>
      <c r="B35" s="50"/>
      <c r="C35" s="50"/>
      <c r="D35" s="51"/>
      <c r="E35" s="22">
        <f>E4+E7+E12+E15+E18+E23+E28+E31</f>
        <v>0</v>
      </c>
      <c r="F35" s="22">
        <f>G35-E35</f>
        <v>0</v>
      </c>
      <c r="G35" s="22">
        <f>E35*1.21</f>
        <v>0</v>
      </c>
      <c r="H35" s="41"/>
      <c r="I35" s="41"/>
    </row>
    <row r="36" spans="1:9" x14ac:dyDescent="0.25">
      <c r="A36" s="9"/>
      <c r="B36"/>
      <c r="C36"/>
      <c r="D36"/>
    </row>
  </sheetData>
  <mergeCells count="74">
    <mergeCell ref="A35:D35"/>
    <mergeCell ref="E28:E29"/>
    <mergeCell ref="F28:F29"/>
    <mergeCell ref="G28:G29"/>
    <mergeCell ref="B31:B32"/>
    <mergeCell ref="C31:C32"/>
    <mergeCell ref="D31:D32"/>
    <mergeCell ref="E31:E32"/>
    <mergeCell ref="F31:F32"/>
    <mergeCell ref="G31:G32"/>
    <mergeCell ref="B28:B29"/>
    <mergeCell ref="C28:C29"/>
    <mergeCell ref="D28:D29"/>
    <mergeCell ref="E18:E19"/>
    <mergeCell ref="F18:F19"/>
    <mergeCell ref="G18:G19"/>
    <mergeCell ref="B23:B24"/>
    <mergeCell ref="C23:C24"/>
    <mergeCell ref="D23:D24"/>
    <mergeCell ref="E23:E24"/>
    <mergeCell ref="F23:F24"/>
    <mergeCell ref="G23:G24"/>
    <mergeCell ref="B18:B19"/>
    <mergeCell ref="C18:C19"/>
    <mergeCell ref="D18:D19"/>
    <mergeCell ref="G12:G13"/>
    <mergeCell ref="B15:B16"/>
    <mergeCell ref="C15:C16"/>
    <mergeCell ref="D15:D16"/>
    <mergeCell ref="E15:E16"/>
    <mergeCell ref="F15:F16"/>
    <mergeCell ref="G15:G16"/>
    <mergeCell ref="B12:B13"/>
    <mergeCell ref="C12:C13"/>
    <mergeCell ref="D12:D13"/>
    <mergeCell ref="E12:E13"/>
    <mergeCell ref="F12:F13"/>
    <mergeCell ref="E4:E5"/>
    <mergeCell ref="F4:F5"/>
    <mergeCell ref="G4:G5"/>
    <mergeCell ref="B7:B8"/>
    <mergeCell ref="C7:C8"/>
    <mergeCell ref="D7:D8"/>
    <mergeCell ref="E7:E8"/>
    <mergeCell ref="F7:F8"/>
    <mergeCell ref="G7:G8"/>
    <mergeCell ref="B4:B5"/>
    <mergeCell ref="C4:C5"/>
    <mergeCell ref="D4:D5"/>
    <mergeCell ref="J1:V1"/>
    <mergeCell ref="B2:B3"/>
    <mergeCell ref="C2:C3"/>
    <mergeCell ref="D2:D3"/>
    <mergeCell ref="E2:E3"/>
    <mergeCell ref="F2:F3"/>
    <mergeCell ref="G2:G3"/>
    <mergeCell ref="H2:H3"/>
    <mergeCell ref="I2:I3"/>
    <mergeCell ref="H4:H5"/>
    <mergeCell ref="I4:I5"/>
    <mergeCell ref="H7:H8"/>
    <mergeCell ref="I7:I8"/>
    <mergeCell ref="H12:H13"/>
    <mergeCell ref="I12:I13"/>
    <mergeCell ref="H28:H29"/>
    <mergeCell ref="I28:I29"/>
    <mergeCell ref="H31:H32"/>
    <mergeCell ref="I31:I32"/>
    <mergeCell ref="H15:H16"/>
    <mergeCell ref="I15:I16"/>
    <mergeCell ref="H18:H19"/>
    <mergeCell ref="I18:I19"/>
    <mergeCell ref="H23:H24"/>
    <mergeCell ref="I23:I24"/>
  </mergeCell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zoomScale="80" zoomScaleNormal="80" workbookViewId="0">
      <selection activeCell="A23" sqref="A23:D23"/>
    </sheetView>
  </sheetViews>
  <sheetFormatPr defaultRowHeight="15" x14ac:dyDescent="0.25"/>
  <cols>
    <col min="1" max="1" width="120.7109375" customWidth="1"/>
    <col min="2" max="2" width="16.28515625" customWidth="1"/>
    <col min="3" max="9" width="19.7109375" customWidth="1"/>
  </cols>
  <sheetData>
    <row r="1" spans="1:22" s="14" customFormat="1" ht="25.5" x14ac:dyDescent="0.35">
      <c r="A1" s="40" t="s">
        <v>15</v>
      </c>
      <c r="B1"/>
      <c r="C1"/>
      <c r="D1"/>
      <c r="E1"/>
      <c r="F1"/>
      <c r="G1"/>
      <c r="H1"/>
      <c r="I1"/>
      <c r="J1" s="66" t="s">
        <v>85</v>
      </c>
      <c r="K1" s="66"/>
      <c r="L1" s="66"/>
      <c r="M1" s="66"/>
      <c r="N1" s="66"/>
      <c r="O1" s="66"/>
      <c r="P1" s="66"/>
      <c r="Q1" s="66"/>
      <c r="R1" s="66"/>
      <c r="S1" s="66"/>
      <c r="T1" s="66"/>
      <c r="U1" s="66"/>
      <c r="V1" s="66"/>
    </row>
    <row r="2" spans="1:22" s="14" customFormat="1" ht="44.25" x14ac:dyDescent="0.55000000000000004">
      <c r="A2" s="12"/>
      <c r="B2" s="52" t="s">
        <v>75</v>
      </c>
      <c r="C2" s="52" t="s">
        <v>83</v>
      </c>
      <c r="D2" s="52" t="s">
        <v>82</v>
      </c>
      <c r="E2" s="52" t="s">
        <v>79</v>
      </c>
      <c r="F2" s="52" t="s">
        <v>80</v>
      </c>
      <c r="G2" s="52" t="s">
        <v>81</v>
      </c>
      <c r="H2" s="52" t="s">
        <v>87</v>
      </c>
      <c r="I2" s="52" t="s">
        <v>88</v>
      </c>
      <c r="J2" s="35"/>
      <c r="K2" s="35"/>
      <c r="L2" s="35"/>
      <c r="M2" s="35"/>
      <c r="N2" s="35"/>
      <c r="O2" s="35"/>
      <c r="P2" s="35"/>
      <c r="Q2" s="35"/>
      <c r="R2" s="35"/>
    </row>
    <row r="3" spans="1:22" x14ac:dyDescent="0.25">
      <c r="A3" s="34" t="s">
        <v>11</v>
      </c>
      <c r="B3" s="53"/>
      <c r="C3" s="53"/>
      <c r="D3" s="53"/>
      <c r="E3" s="53"/>
      <c r="F3" s="53"/>
      <c r="G3" s="53"/>
      <c r="H3" s="53"/>
      <c r="I3" s="53"/>
    </row>
    <row r="4" spans="1:22" x14ac:dyDescent="0.25">
      <c r="A4" s="1" t="s">
        <v>37</v>
      </c>
      <c r="B4" s="54">
        <v>1</v>
      </c>
      <c r="C4" s="56"/>
      <c r="D4" s="58">
        <f>C4*1.21</f>
        <v>0</v>
      </c>
      <c r="E4" s="58">
        <f>C4*B4</f>
        <v>0</v>
      </c>
      <c r="F4" s="58">
        <f>G4-E4</f>
        <v>0</v>
      </c>
      <c r="G4" s="58">
        <f>E4*1.21</f>
        <v>0</v>
      </c>
      <c r="H4" s="46"/>
      <c r="I4" s="46"/>
    </row>
    <row r="5" spans="1:22" s="4" customFormat="1" ht="75" x14ac:dyDescent="0.25">
      <c r="A5" s="24" t="s">
        <v>126</v>
      </c>
      <c r="B5" s="55"/>
      <c r="C5" s="57"/>
      <c r="D5" s="59"/>
      <c r="E5" s="59"/>
      <c r="F5" s="59"/>
      <c r="G5" s="59"/>
      <c r="H5" s="47"/>
      <c r="I5" s="47"/>
    </row>
    <row r="6" spans="1:22" s="4" customFormat="1" x14ac:dyDescent="0.25">
      <c r="A6" s="5"/>
      <c r="H6" s="45"/>
      <c r="I6" s="45"/>
    </row>
    <row r="7" spans="1:22" x14ac:dyDescent="0.25">
      <c r="A7" s="1" t="s">
        <v>38</v>
      </c>
      <c r="B7" s="54">
        <v>1</v>
      </c>
      <c r="C7" s="56"/>
      <c r="D7" s="58">
        <f>C7*1.21</f>
        <v>0</v>
      </c>
      <c r="E7" s="58">
        <f>C7*B7</f>
        <v>0</v>
      </c>
      <c r="F7" s="58">
        <f>G7-E7</f>
        <v>0</v>
      </c>
      <c r="G7" s="58">
        <f>E7*1.21</f>
        <v>0</v>
      </c>
      <c r="H7" s="46"/>
      <c r="I7" s="46"/>
    </row>
    <row r="8" spans="1:22" s="4" customFormat="1" ht="60" x14ac:dyDescent="0.25">
      <c r="A8" s="24" t="s">
        <v>127</v>
      </c>
      <c r="B8" s="55"/>
      <c r="C8" s="57"/>
      <c r="D8" s="59"/>
      <c r="E8" s="59"/>
      <c r="F8" s="59"/>
      <c r="G8" s="59"/>
      <c r="H8" s="47"/>
      <c r="I8" s="47"/>
    </row>
    <row r="9" spans="1:22" s="4" customFormat="1" x14ac:dyDescent="0.25">
      <c r="A9" s="36"/>
      <c r="H9" s="45"/>
      <c r="I9" s="45"/>
    </row>
    <row r="10" spans="1:22" x14ac:dyDescent="0.25">
      <c r="A10" s="2"/>
      <c r="H10" s="44"/>
      <c r="I10" s="44"/>
    </row>
    <row r="11" spans="1:22" x14ac:dyDescent="0.25">
      <c r="A11" s="1" t="s">
        <v>39</v>
      </c>
      <c r="B11" s="54">
        <v>1</v>
      </c>
      <c r="C11" s="56"/>
      <c r="D11" s="58">
        <f>C11*1.21</f>
        <v>0</v>
      </c>
      <c r="E11" s="58">
        <f>C11*B11</f>
        <v>0</v>
      </c>
      <c r="F11" s="58">
        <f>G11-E11</f>
        <v>0</v>
      </c>
      <c r="G11" s="58">
        <f>E11*1.21</f>
        <v>0</v>
      </c>
      <c r="H11" s="46"/>
      <c r="I11" s="46"/>
    </row>
    <row r="12" spans="1:22" s="4" customFormat="1" ht="60" x14ac:dyDescent="0.25">
      <c r="A12" s="24" t="s">
        <v>128</v>
      </c>
      <c r="B12" s="55"/>
      <c r="C12" s="57"/>
      <c r="D12" s="59"/>
      <c r="E12" s="59"/>
      <c r="F12" s="59"/>
      <c r="G12" s="59"/>
      <c r="H12" s="47"/>
      <c r="I12" s="47"/>
    </row>
    <row r="13" spans="1:22" s="4" customFormat="1" x14ac:dyDescent="0.25">
      <c r="A13" s="36"/>
      <c r="H13" s="45"/>
      <c r="I13" s="45"/>
    </row>
    <row r="14" spans="1:22" x14ac:dyDescent="0.25">
      <c r="A14" s="1" t="s">
        <v>40</v>
      </c>
      <c r="B14" s="54">
        <v>1</v>
      </c>
      <c r="C14" s="56"/>
      <c r="D14" s="58">
        <f>C14*1.21</f>
        <v>0</v>
      </c>
      <c r="E14" s="58">
        <f>C14*B14</f>
        <v>0</v>
      </c>
      <c r="F14" s="58">
        <f>G14-E14</f>
        <v>0</v>
      </c>
      <c r="G14" s="58">
        <f>E14*1.21</f>
        <v>0</v>
      </c>
      <c r="H14" s="46"/>
      <c r="I14" s="46"/>
    </row>
    <row r="15" spans="1:22" ht="60" x14ac:dyDescent="0.25">
      <c r="A15" s="24" t="s">
        <v>129</v>
      </c>
      <c r="B15" s="55"/>
      <c r="C15" s="57"/>
      <c r="D15" s="59"/>
      <c r="E15" s="59"/>
      <c r="F15" s="59"/>
      <c r="G15" s="59"/>
      <c r="H15" s="47"/>
      <c r="I15" s="47"/>
    </row>
    <row r="16" spans="1:22" x14ac:dyDescent="0.25">
      <c r="A16" s="36"/>
      <c r="H16" s="44"/>
      <c r="I16" s="44"/>
    </row>
    <row r="17" spans="1:9" x14ac:dyDescent="0.25">
      <c r="A17" s="36"/>
      <c r="H17" s="44"/>
      <c r="I17" s="44"/>
    </row>
    <row r="18" spans="1:9" x14ac:dyDescent="0.25">
      <c r="A18" s="34" t="s">
        <v>20</v>
      </c>
      <c r="H18" s="44"/>
      <c r="I18" s="44"/>
    </row>
    <row r="19" spans="1:9" x14ac:dyDescent="0.25">
      <c r="A19" s="1" t="s">
        <v>41</v>
      </c>
      <c r="B19" s="54">
        <v>1</v>
      </c>
      <c r="C19" s="56"/>
      <c r="D19" s="58">
        <f>C19*1.21</f>
        <v>0</v>
      </c>
      <c r="E19" s="58">
        <f>C19*B19</f>
        <v>0</v>
      </c>
      <c r="F19" s="58">
        <f>G19-E19</f>
        <v>0</v>
      </c>
      <c r="G19" s="58">
        <f>E19*1.21</f>
        <v>0</v>
      </c>
      <c r="H19" s="46"/>
      <c r="I19" s="46"/>
    </row>
    <row r="20" spans="1:9" ht="60" x14ac:dyDescent="0.25">
      <c r="A20" s="24" t="s">
        <v>130</v>
      </c>
      <c r="B20" s="55"/>
      <c r="C20" s="57"/>
      <c r="D20" s="59"/>
      <c r="E20" s="59"/>
      <c r="F20" s="59"/>
      <c r="G20" s="59"/>
      <c r="H20" s="47"/>
      <c r="I20" s="47"/>
    </row>
    <row r="21" spans="1:9" x14ac:dyDescent="0.25">
      <c r="A21" s="2"/>
    </row>
    <row r="22" spans="1:9" x14ac:dyDescent="0.25">
      <c r="A22" s="2"/>
    </row>
    <row r="23" spans="1:9" s="14" customFormat="1" ht="18" x14ac:dyDescent="0.25">
      <c r="A23" s="49" t="s">
        <v>84</v>
      </c>
      <c r="B23" s="50"/>
      <c r="C23" s="50"/>
      <c r="D23" s="51"/>
      <c r="E23" s="22">
        <f>E4+E7+E11+E14+E19</f>
        <v>0</v>
      </c>
      <c r="F23" s="22">
        <f>G23-E23</f>
        <v>0</v>
      </c>
      <c r="G23" s="22">
        <f>E23*1.21</f>
        <v>0</v>
      </c>
      <c r="H23" s="41"/>
      <c r="I23" s="41"/>
    </row>
  </sheetData>
  <mergeCells count="50">
    <mergeCell ref="G19:G20"/>
    <mergeCell ref="A23:D23"/>
    <mergeCell ref="B19:B20"/>
    <mergeCell ref="C19:C20"/>
    <mergeCell ref="D19:D20"/>
    <mergeCell ref="E19:E20"/>
    <mergeCell ref="F19:F20"/>
    <mergeCell ref="G11:G12"/>
    <mergeCell ref="B14:B15"/>
    <mergeCell ref="C14:C15"/>
    <mergeCell ref="D14:D15"/>
    <mergeCell ref="E14:E15"/>
    <mergeCell ref="F14:F15"/>
    <mergeCell ref="G14:G15"/>
    <mergeCell ref="B11:B12"/>
    <mergeCell ref="C11:C12"/>
    <mergeCell ref="D11:D12"/>
    <mergeCell ref="E11:E12"/>
    <mergeCell ref="F11:F12"/>
    <mergeCell ref="G7:G8"/>
    <mergeCell ref="B4:B5"/>
    <mergeCell ref="C4:C5"/>
    <mergeCell ref="D4:D5"/>
    <mergeCell ref="E4:E5"/>
    <mergeCell ref="F4:F5"/>
    <mergeCell ref="B7:B8"/>
    <mergeCell ref="C7:C8"/>
    <mergeCell ref="D7:D8"/>
    <mergeCell ref="E7:E8"/>
    <mergeCell ref="F7:F8"/>
    <mergeCell ref="B2:B3"/>
    <mergeCell ref="C2:C3"/>
    <mergeCell ref="D2:D3"/>
    <mergeCell ref="E2:E3"/>
    <mergeCell ref="F2:F3"/>
    <mergeCell ref="G2:G3"/>
    <mergeCell ref="J1:V1"/>
    <mergeCell ref="H2:H3"/>
    <mergeCell ref="I2:I3"/>
    <mergeCell ref="H4:H5"/>
    <mergeCell ref="I4:I5"/>
    <mergeCell ref="G4:G5"/>
    <mergeCell ref="H19:H20"/>
    <mergeCell ref="I19:I20"/>
    <mergeCell ref="H7:H8"/>
    <mergeCell ref="I7:I8"/>
    <mergeCell ref="H11:H12"/>
    <mergeCell ref="I11:I12"/>
    <mergeCell ref="H14:H15"/>
    <mergeCell ref="I14:I15"/>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
  <sheetViews>
    <sheetView zoomScale="80" zoomScaleNormal="80" workbookViewId="0">
      <selection activeCell="A5" sqref="A5"/>
    </sheetView>
  </sheetViews>
  <sheetFormatPr defaultRowHeight="15" x14ac:dyDescent="0.25"/>
  <cols>
    <col min="1" max="1" width="120.7109375" customWidth="1"/>
    <col min="2" max="2" width="16.28515625" customWidth="1"/>
    <col min="3" max="9" width="19.7109375" customWidth="1"/>
  </cols>
  <sheetData>
    <row r="1" spans="1:22" s="14" customFormat="1" ht="25.5" x14ac:dyDescent="0.35">
      <c r="A1" s="39" t="s">
        <v>72</v>
      </c>
      <c r="B1"/>
      <c r="C1"/>
      <c r="D1"/>
      <c r="E1"/>
      <c r="F1"/>
      <c r="G1"/>
      <c r="H1"/>
      <c r="I1"/>
      <c r="J1" s="66" t="s">
        <v>85</v>
      </c>
      <c r="K1" s="66"/>
      <c r="L1" s="66"/>
      <c r="M1" s="66"/>
      <c r="N1" s="66"/>
      <c r="O1" s="66"/>
      <c r="P1" s="66"/>
      <c r="Q1" s="66"/>
      <c r="R1" s="66"/>
      <c r="S1" s="66"/>
      <c r="T1" s="66"/>
      <c r="U1" s="66"/>
      <c r="V1" s="66"/>
    </row>
    <row r="2" spans="1:22" ht="15" customHeight="1" x14ac:dyDescent="0.55000000000000004">
      <c r="A2" s="37"/>
      <c r="B2" s="67" t="s">
        <v>75</v>
      </c>
      <c r="C2" s="67" t="s">
        <v>83</v>
      </c>
      <c r="D2" s="67" t="s">
        <v>82</v>
      </c>
      <c r="E2" s="67" t="s">
        <v>79</v>
      </c>
      <c r="F2" s="67" t="s">
        <v>80</v>
      </c>
      <c r="G2" s="67" t="s">
        <v>81</v>
      </c>
      <c r="H2" s="67" t="s">
        <v>87</v>
      </c>
      <c r="I2" s="67" t="s">
        <v>88</v>
      </c>
    </row>
    <row r="3" spans="1:22" ht="15" customHeight="1" x14ac:dyDescent="0.55000000000000004">
      <c r="A3" s="38"/>
      <c r="B3" s="68"/>
      <c r="C3" s="68"/>
      <c r="D3" s="68"/>
      <c r="E3" s="68"/>
      <c r="F3" s="68"/>
      <c r="G3" s="68"/>
      <c r="H3" s="68"/>
      <c r="I3" s="68"/>
    </row>
    <row r="4" spans="1:22" x14ac:dyDescent="0.25">
      <c r="A4" s="1" t="s">
        <v>70</v>
      </c>
      <c r="B4" s="54">
        <v>1</v>
      </c>
      <c r="C4" s="56"/>
      <c r="D4" s="58">
        <f>C4*1.21</f>
        <v>0</v>
      </c>
      <c r="E4" s="58">
        <f>C4*B4</f>
        <v>0</v>
      </c>
      <c r="F4" s="58">
        <f>G4-E4</f>
        <v>0</v>
      </c>
      <c r="G4" s="58">
        <f>E4*1.21</f>
        <v>0</v>
      </c>
      <c r="H4" s="46"/>
      <c r="I4" s="46"/>
    </row>
    <row r="5" spans="1:22" ht="60" x14ac:dyDescent="0.25">
      <c r="A5" s="24" t="s">
        <v>131</v>
      </c>
      <c r="B5" s="55"/>
      <c r="C5" s="57"/>
      <c r="D5" s="59"/>
      <c r="E5" s="59"/>
      <c r="F5" s="59"/>
      <c r="G5" s="59"/>
      <c r="H5" s="47"/>
      <c r="I5" s="47"/>
    </row>
    <row r="6" spans="1:22" x14ac:dyDescent="0.25">
      <c r="H6" s="44"/>
      <c r="I6" s="44"/>
    </row>
    <row r="7" spans="1:22" x14ac:dyDescent="0.25">
      <c r="A7" s="1" t="s">
        <v>71</v>
      </c>
      <c r="B7" s="54">
        <v>1</v>
      </c>
      <c r="C7" s="56"/>
      <c r="D7" s="58">
        <f>C7*1.21</f>
        <v>0</v>
      </c>
      <c r="E7" s="58">
        <f>C7*B7</f>
        <v>0</v>
      </c>
      <c r="F7" s="58">
        <f>G7-E7</f>
        <v>0</v>
      </c>
      <c r="G7" s="58">
        <f>E7*1.21</f>
        <v>0</v>
      </c>
      <c r="H7" s="46"/>
      <c r="I7" s="46"/>
    </row>
    <row r="8" spans="1:22" ht="90" x14ac:dyDescent="0.25">
      <c r="A8" s="24" t="s">
        <v>132</v>
      </c>
      <c r="B8" s="55"/>
      <c r="C8" s="57"/>
      <c r="D8" s="59"/>
      <c r="E8" s="59"/>
      <c r="F8" s="59"/>
      <c r="G8" s="59"/>
      <c r="H8" s="47"/>
      <c r="I8" s="47"/>
    </row>
    <row r="11" spans="1:22" s="14" customFormat="1" ht="18" x14ac:dyDescent="0.25">
      <c r="A11" s="49" t="s">
        <v>84</v>
      </c>
      <c r="B11" s="50"/>
      <c r="C11" s="50"/>
      <c r="D11" s="51"/>
      <c r="E11" s="22">
        <f>E4+E7</f>
        <v>0</v>
      </c>
      <c r="F11" s="22">
        <f>G11-E11</f>
        <v>0</v>
      </c>
      <c r="G11" s="22">
        <f>E11*1.21</f>
        <v>0</v>
      </c>
      <c r="H11" s="41"/>
      <c r="I11" s="41"/>
    </row>
  </sheetData>
  <mergeCells count="26">
    <mergeCell ref="G2:G3"/>
    <mergeCell ref="F2:F3"/>
    <mergeCell ref="E2:E3"/>
    <mergeCell ref="D2:D3"/>
    <mergeCell ref="C2:C3"/>
    <mergeCell ref="F4:F5"/>
    <mergeCell ref="E4:E5"/>
    <mergeCell ref="D4:D5"/>
    <mergeCell ref="C4:C5"/>
    <mergeCell ref="B4:B5"/>
    <mergeCell ref="J1:V1"/>
    <mergeCell ref="A11:D11"/>
    <mergeCell ref="B7:B8"/>
    <mergeCell ref="C7:C8"/>
    <mergeCell ref="D7:D8"/>
    <mergeCell ref="E7:E8"/>
    <mergeCell ref="H2:H3"/>
    <mergeCell ref="I2:I3"/>
    <mergeCell ref="H4:H5"/>
    <mergeCell ref="I4:I5"/>
    <mergeCell ref="H7:H8"/>
    <mergeCell ref="I7:I8"/>
    <mergeCell ref="F7:F8"/>
    <mergeCell ref="G7:G8"/>
    <mergeCell ref="B2:B3"/>
    <mergeCell ref="G4:G5"/>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tabSelected="1" zoomScale="80" zoomScaleNormal="80" workbookViewId="0">
      <selection activeCell="A41" sqref="A41"/>
    </sheetView>
  </sheetViews>
  <sheetFormatPr defaultRowHeight="15" x14ac:dyDescent="0.25"/>
  <cols>
    <col min="1" max="1" width="120.7109375" customWidth="1"/>
    <col min="2" max="2" width="16.28515625" customWidth="1"/>
    <col min="3" max="9" width="19.7109375" customWidth="1"/>
  </cols>
  <sheetData>
    <row r="1" spans="1:22" s="14" customFormat="1" ht="26.25" x14ac:dyDescent="0.4">
      <c r="A1" s="39" t="s">
        <v>86</v>
      </c>
      <c r="B1"/>
      <c r="C1"/>
      <c r="D1"/>
      <c r="E1"/>
      <c r="F1"/>
      <c r="G1"/>
      <c r="H1"/>
      <c r="I1"/>
      <c r="J1" s="66" t="s">
        <v>85</v>
      </c>
      <c r="K1" s="66"/>
      <c r="L1" s="66"/>
      <c r="M1" s="66"/>
      <c r="N1" s="66"/>
      <c r="O1" s="66"/>
      <c r="P1" s="66"/>
      <c r="Q1" s="66"/>
      <c r="R1" s="66"/>
      <c r="S1" s="66"/>
      <c r="T1" s="66"/>
      <c r="U1" s="66"/>
      <c r="V1" s="66"/>
    </row>
    <row r="2" spans="1:22" s="14" customFormat="1" ht="25.5" x14ac:dyDescent="0.35">
      <c r="A2" s="39"/>
      <c r="B2" s="67" t="s">
        <v>75</v>
      </c>
      <c r="C2" s="67" t="s">
        <v>83</v>
      </c>
      <c r="D2" s="67" t="s">
        <v>82</v>
      </c>
      <c r="E2" s="67" t="s">
        <v>79</v>
      </c>
      <c r="F2" s="67" t="s">
        <v>80</v>
      </c>
      <c r="G2" s="67" t="s">
        <v>81</v>
      </c>
      <c r="H2" s="67" t="s">
        <v>87</v>
      </c>
      <c r="I2" s="67" t="s">
        <v>88</v>
      </c>
      <c r="J2" s="31"/>
      <c r="K2" s="31"/>
      <c r="L2" s="31"/>
      <c r="M2" s="31"/>
      <c r="N2" s="31"/>
      <c r="O2" s="31"/>
      <c r="P2" s="31"/>
      <c r="Q2" s="31"/>
      <c r="R2" s="31"/>
      <c r="S2" s="31"/>
      <c r="T2" s="31"/>
      <c r="U2" s="31"/>
      <c r="V2" s="31"/>
    </row>
    <row r="3" spans="1:22" x14ac:dyDescent="0.25">
      <c r="B3" s="68"/>
      <c r="C3" s="68"/>
      <c r="D3" s="68"/>
      <c r="E3" s="68"/>
      <c r="F3" s="68"/>
      <c r="G3" s="68"/>
      <c r="H3" s="68"/>
      <c r="I3" s="68"/>
    </row>
    <row r="4" spans="1:22" x14ac:dyDescent="0.25">
      <c r="A4" s="1" t="s">
        <v>21</v>
      </c>
      <c r="B4" s="54">
        <v>5</v>
      </c>
      <c r="C4" s="56"/>
      <c r="D4" s="58">
        <f>C4*1.21</f>
        <v>0</v>
      </c>
      <c r="E4" s="58">
        <f>C4*B4</f>
        <v>0</v>
      </c>
      <c r="F4" s="58">
        <f>G4-E4</f>
        <v>0</v>
      </c>
      <c r="G4" s="58">
        <f>E4*1.21</f>
        <v>0</v>
      </c>
      <c r="H4" s="46"/>
      <c r="I4" s="46"/>
    </row>
    <row r="5" spans="1:22" ht="75" customHeight="1" x14ac:dyDescent="0.25">
      <c r="A5" s="24" t="s">
        <v>137</v>
      </c>
      <c r="B5" s="55"/>
      <c r="C5" s="57"/>
      <c r="D5" s="59"/>
      <c r="E5" s="59"/>
      <c r="F5" s="59"/>
      <c r="G5" s="59"/>
      <c r="H5" s="47"/>
      <c r="I5" s="47"/>
    </row>
    <row r="6" spans="1:22" x14ac:dyDescent="0.25">
      <c r="A6" s="9"/>
      <c r="H6" s="44"/>
      <c r="I6" s="44"/>
    </row>
    <row r="7" spans="1:22" x14ac:dyDescent="0.25">
      <c r="A7" s="1" t="s">
        <v>22</v>
      </c>
      <c r="B7" s="54">
        <v>5</v>
      </c>
      <c r="C7" s="56"/>
      <c r="D7" s="58">
        <f>C7*1.21</f>
        <v>0</v>
      </c>
      <c r="E7" s="58">
        <f>C7*B7</f>
        <v>0</v>
      </c>
      <c r="F7" s="58">
        <f>G7-E7</f>
        <v>0</v>
      </c>
      <c r="G7" s="58">
        <f>E7*1.21</f>
        <v>0</v>
      </c>
      <c r="H7" s="46"/>
      <c r="I7" s="46"/>
    </row>
    <row r="8" spans="1:22" ht="45" x14ac:dyDescent="0.25">
      <c r="A8" s="24" t="s">
        <v>142</v>
      </c>
      <c r="B8" s="55"/>
      <c r="C8" s="57"/>
      <c r="D8" s="59"/>
      <c r="E8" s="59"/>
      <c r="F8" s="59"/>
      <c r="G8" s="59"/>
      <c r="H8" s="47"/>
      <c r="I8" s="47"/>
    </row>
    <row r="9" spans="1:22" x14ac:dyDescent="0.25">
      <c r="A9" s="9"/>
      <c r="H9" s="44"/>
      <c r="I9" s="44"/>
    </row>
    <row r="10" spans="1:22" x14ac:dyDescent="0.25">
      <c r="A10" s="1" t="s">
        <v>23</v>
      </c>
      <c r="B10" s="54">
        <v>4</v>
      </c>
      <c r="C10" s="56"/>
      <c r="D10" s="58">
        <f>C10*1.21</f>
        <v>0</v>
      </c>
      <c r="E10" s="58">
        <f>C10*B10</f>
        <v>0</v>
      </c>
      <c r="F10" s="58">
        <f>G10-E10</f>
        <v>0</v>
      </c>
      <c r="G10" s="58">
        <f>E10*1.21</f>
        <v>0</v>
      </c>
      <c r="H10" s="46"/>
      <c r="I10" s="46"/>
    </row>
    <row r="11" spans="1:22" ht="30" x14ac:dyDescent="0.25">
      <c r="A11" s="24" t="s">
        <v>138</v>
      </c>
      <c r="B11" s="55"/>
      <c r="C11" s="57"/>
      <c r="D11" s="59"/>
      <c r="E11" s="59"/>
      <c r="F11" s="59"/>
      <c r="G11" s="59"/>
      <c r="H11" s="47"/>
      <c r="I11" s="47"/>
    </row>
    <row r="12" spans="1:22" x14ac:dyDescent="0.25">
      <c r="A12" s="9"/>
      <c r="H12" s="44"/>
      <c r="I12" s="44"/>
    </row>
    <row r="13" spans="1:22" x14ac:dyDescent="0.25">
      <c r="A13" s="1" t="s">
        <v>24</v>
      </c>
      <c r="B13" s="54">
        <v>5</v>
      </c>
      <c r="C13" s="56"/>
      <c r="D13" s="58">
        <f>C13*1.21</f>
        <v>0</v>
      </c>
      <c r="E13" s="58">
        <f>C13*B13</f>
        <v>0</v>
      </c>
      <c r="F13" s="58">
        <f>G13-E13</f>
        <v>0</v>
      </c>
      <c r="G13" s="58">
        <f>E13*1.21</f>
        <v>0</v>
      </c>
      <c r="H13" s="46"/>
      <c r="I13" s="46"/>
    </row>
    <row r="14" spans="1:22" ht="30" x14ac:dyDescent="0.25">
      <c r="A14" s="24" t="s">
        <v>141</v>
      </c>
      <c r="B14" s="55"/>
      <c r="C14" s="57"/>
      <c r="D14" s="59"/>
      <c r="E14" s="59"/>
      <c r="F14" s="59"/>
      <c r="G14" s="59"/>
      <c r="H14" s="47"/>
      <c r="I14" s="47"/>
    </row>
    <row r="15" spans="1:22" x14ac:dyDescent="0.25">
      <c r="A15" s="9"/>
      <c r="H15" s="44"/>
      <c r="I15" s="44"/>
    </row>
    <row r="16" spans="1:22" x14ac:dyDescent="0.25">
      <c r="A16" s="1" t="s">
        <v>25</v>
      </c>
      <c r="B16" s="54">
        <v>1</v>
      </c>
      <c r="C16" s="56"/>
      <c r="D16" s="58">
        <f>C16*1.21</f>
        <v>0</v>
      </c>
      <c r="E16" s="58">
        <f>C16*B16</f>
        <v>0</v>
      </c>
      <c r="F16" s="58">
        <f>G16-E16</f>
        <v>0</v>
      </c>
      <c r="G16" s="58">
        <f>E16*1.21</f>
        <v>0</v>
      </c>
      <c r="H16" s="46"/>
      <c r="I16" s="46"/>
    </row>
    <row r="17" spans="1:9" ht="45" x14ac:dyDescent="0.25">
      <c r="A17" s="24" t="s">
        <v>139</v>
      </c>
      <c r="B17" s="55"/>
      <c r="C17" s="57"/>
      <c r="D17" s="59"/>
      <c r="E17" s="59"/>
      <c r="F17" s="59"/>
      <c r="G17" s="59"/>
      <c r="H17" s="47"/>
      <c r="I17" s="47"/>
    </row>
    <row r="18" spans="1:9" x14ac:dyDescent="0.25">
      <c r="H18" s="44"/>
      <c r="I18" s="44"/>
    </row>
    <row r="19" spans="1:9" x14ac:dyDescent="0.25">
      <c r="A19" s="1" t="s">
        <v>26</v>
      </c>
      <c r="B19" s="54">
        <v>3</v>
      </c>
      <c r="C19" s="56"/>
      <c r="D19" s="58">
        <f>C19*1.21</f>
        <v>0</v>
      </c>
      <c r="E19" s="58">
        <f>C19*B19</f>
        <v>0</v>
      </c>
      <c r="F19" s="58">
        <f>G19-E19</f>
        <v>0</v>
      </c>
      <c r="G19" s="58">
        <f>E19*1.21</f>
        <v>0</v>
      </c>
      <c r="H19" s="46"/>
      <c r="I19" s="46"/>
    </row>
    <row r="20" spans="1:9" ht="60" x14ac:dyDescent="0.25">
      <c r="A20" s="24" t="s">
        <v>140</v>
      </c>
      <c r="B20" s="55"/>
      <c r="C20" s="57"/>
      <c r="D20" s="59"/>
      <c r="E20" s="59"/>
      <c r="F20" s="59"/>
      <c r="G20" s="59"/>
      <c r="H20" s="47"/>
      <c r="I20" s="47"/>
    </row>
    <row r="21" spans="1:9" x14ac:dyDescent="0.25">
      <c r="H21" s="44"/>
      <c r="I21" s="44"/>
    </row>
    <row r="22" spans="1:9" x14ac:dyDescent="0.25">
      <c r="A22" s="1" t="s">
        <v>27</v>
      </c>
      <c r="B22" s="54">
        <v>1</v>
      </c>
      <c r="C22" s="56"/>
      <c r="D22" s="58">
        <f>C22*1.21</f>
        <v>0</v>
      </c>
      <c r="E22" s="58">
        <f>C22*B22</f>
        <v>0</v>
      </c>
      <c r="F22" s="58">
        <f>G22-E22</f>
        <v>0</v>
      </c>
      <c r="G22" s="58">
        <f>E22*1.21</f>
        <v>0</v>
      </c>
      <c r="H22" s="46"/>
      <c r="I22" s="46"/>
    </row>
    <row r="23" spans="1:9" ht="45" x14ac:dyDescent="0.25">
      <c r="A23" s="24" t="s">
        <v>135</v>
      </c>
      <c r="B23" s="55"/>
      <c r="C23" s="57"/>
      <c r="D23" s="59"/>
      <c r="E23" s="59"/>
      <c r="F23" s="59"/>
      <c r="G23" s="59"/>
      <c r="H23" s="47"/>
      <c r="I23" s="47"/>
    </row>
    <row r="24" spans="1:9" x14ac:dyDescent="0.25">
      <c r="H24" s="44"/>
      <c r="I24" s="44"/>
    </row>
    <row r="25" spans="1:9" x14ac:dyDescent="0.25">
      <c r="A25" s="1" t="s">
        <v>28</v>
      </c>
      <c r="B25" s="54">
        <v>1</v>
      </c>
      <c r="C25" s="56"/>
      <c r="D25" s="58">
        <f>C25*1.21</f>
        <v>0</v>
      </c>
      <c r="E25" s="58">
        <f>C25*B25</f>
        <v>0</v>
      </c>
      <c r="F25" s="58">
        <f>G25-E25</f>
        <v>0</v>
      </c>
      <c r="G25" s="58">
        <f>E25*1.21</f>
        <v>0</v>
      </c>
      <c r="H25" s="46"/>
      <c r="I25" s="46"/>
    </row>
    <row r="26" spans="1:9" ht="90" x14ac:dyDescent="0.25">
      <c r="A26" s="24" t="s">
        <v>133</v>
      </c>
      <c r="B26" s="55"/>
      <c r="C26" s="57"/>
      <c r="D26" s="59"/>
      <c r="E26" s="59"/>
      <c r="F26" s="59"/>
      <c r="G26" s="59"/>
      <c r="H26" s="47"/>
      <c r="I26" s="47"/>
    </row>
    <row r="27" spans="1:9" x14ac:dyDescent="0.25">
      <c r="H27" s="44"/>
      <c r="I27" s="44"/>
    </row>
    <row r="28" spans="1:9" x14ac:dyDescent="0.25">
      <c r="A28" s="1" t="s">
        <v>29</v>
      </c>
      <c r="B28" s="54">
        <v>1</v>
      </c>
      <c r="C28" s="56"/>
      <c r="D28" s="58">
        <f>C28*1.21</f>
        <v>0</v>
      </c>
      <c r="E28" s="58">
        <f>C28*B28</f>
        <v>0</v>
      </c>
      <c r="F28" s="58">
        <f>G28-E28</f>
        <v>0</v>
      </c>
      <c r="G28" s="58">
        <f>E28*1.21</f>
        <v>0</v>
      </c>
      <c r="H28" s="46"/>
      <c r="I28" s="46"/>
    </row>
    <row r="29" spans="1:9" ht="45" x14ac:dyDescent="0.25">
      <c r="A29" s="24" t="s">
        <v>134</v>
      </c>
      <c r="B29" s="55"/>
      <c r="C29" s="57"/>
      <c r="D29" s="59"/>
      <c r="E29" s="59"/>
      <c r="F29" s="59"/>
      <c r="G29" s="59"/>
      <c r="H29" s="47"/>
      <c r="I29" s="47"/>
    </row>
    <row r="30" spans="1:9" x14ac:dyDescent="0.25">
      <c r="H30" s="44"/>
      <c r="I30" s="44"/>
    </row>
    <row r="31" spans="1:9" x14ac:dyDescent="0.25">
      <c r="A31" s="1" t="s">
        <v>30</v>
      </c>
      <c r="B31" s="54">
        <v>1</v>
      </c>
      <c r="C31" s="56"/>
      <c r="D31" s="58">
        <f>C31*1.21</f>
        <v>0</v>
      </c>
      <c r="E31" s="58">
        <f>C31*B31</f>
        <v>0</v>
      </c>
      <c r="F31" s="58">
        <f>G31-E31</f>
        <v>0</v>
      </c>
      <c r="G31" s="58">
        <f>E31*1.21</f>
        <v>0</v>
      </c>
      <c r="H31" s="46"/>
      <c r="I31" s="46"/>
    </row>
    <row r="32" spans="1:9" ht="45" x14ac:dyDescent="0.25">
      <c r="A32" s="24" t="s">
        <v>136</v>
      </c>
      <c r="B32" s="55"/>
      <c r="C32" s="57"/>
      <c r="D32" s="59"/>
      <c r="E32" s="59"/>
      <c r="F32" s="59"/>
      <c r="G32" s="59"/>
      <c r="H32" s="47"/>
      <c r="I32" s="47"/>
    </row>
    <row r="35" spans="1:9" s="14" customFormat="1" ht="18" x14ac:dyDescent="0.25">
      <c r="A35" s="49" t="s">
        <v>84</v>
      </c>
      <c r="B35" s="50"/>
      <c r="C35" s="50"/>
      <c r="D35" s="51"/>
      <c r="E35" s="22">
        <f>E4+E7+E10+E13+E16+E19+E22+E25+E28+E31</f>
        <v>0</v>
      </c>
      <c r="F35" s="22">
        <f>G35-E35</f>
        <v>0</v>
      </c>
      <c r="G35" s="22">
        <f>E35*1.21</f>
        <v>0</v>
      </c>
      <c r="H35" s="41"/>
      <c r="I35" s="41"/>
    </row>
    <row r="36" spans="1:9" x14ac:dyDescent="0.25">
      <c r="A36" s="11"/>
    </row>
  </sheetData>
  <mergeCells count="90">
    <mergeCell ref="A35:D35"/>
    <mergeCell ref="B31:B32"/>
    <mergeCell ref="C31:C32"/>
    <mergeCell ref="D31:D32"/>
    <mergeCell ref="E31:E32"/>
    <mergeCell ref="F31:F32"/>
    <mergeCell ref="G31:G32"/>
    <mergeCell ref="B28:B29"/>
    <mergeCell ref="C28:C29"/>
    <mergeCell ref="D28:D29"/>
    <mergeCell ref="E28:E29"/>
    <mergeCell ref="F28:F29"/>
    <mergeCell ref="G28:G29"/>
    <mergeCell ref="G25:G26"/>
    <mergeCell ref="B22:B23"/>
    <mergeCell ref="C22:C23"/>
    <mergeCell ref="D22:D23"/>
    <mergeCell ref="E22:E23"/>
    <mergeCell ref="F22:F23"/>
    <mergeCell ref="G22:G23"/>
    <mergeCell ref="B25:B26"/>
    <mergeCell ref="C25:C26"/>
    <mergeCell ref="D25:D26"/>
    <mergeCell ref="E25:E26"/>
    <mergeCell ref="F25:F26"/>
    <mergeCell ref="G19:G20"/>
    <mergeCell ref="B16:B17"/>
    <mergeCell ref="C16:C17"/>
    <mergeCell ref="D16:D17"/>
    <mergeCell ref="E16:E17"/>
    <mergeCell ref="F16:F17"/>
    <mergeCell ref="G16:G17"/>
    <mergeCell ref="B19:B20"/>
    <mergeCell ref="C19:C20"/>
    <mergeCell ref="D19:D20"/>
    <mergeCell ref="E19:E20"/>
    <mergeCell ref="F19:F20"/>
    <mergeCell ref="G13:G14"/>
    <mergeCell ref="B10:B11"/>
    <mergeCell ref="C10:C11"/>
    <mergeCell ref="D10:D11"/>
    <mergeCell ref="E10:E11"/>
    <mergeCell ref="F10:F11"/>
    <mergeCell ref="G10:G11"/>
    <mergeCell ref="B13:B14"/>
    <mergeCell ref="C13:C14"/>
    <mergeCell ref="D13:D14"/>
    <mergeCell ref="E13:E14"/>
    <mergeCell ref="F13:F14"/>
    <mergeCell ref="G7:G8"/>
    <mergeCell ref="B4:B5"/>
    <mergeCell ref="C4:C5"/>
    <mergeCell ref="D4:D5"/>
    <mergeCell ref="E4:E5"/>
    <mergeCell ref="F4:F5"/>
    <mergeCell ref="G4:G5"/>
    <mergeCell ref="B7:B8"/>
    <mergeCell ref="C7:C8"/>
    <mergeCell ref="D7:D8"/>
    <mergeCell ref="E7:E8"/>
    <mergeCell ref="F7:F8"/>
    <mergeCell ref="J1:V1"/>
    <mergeCell ref="B2:B3"/>
    <mergeCell ref="C2:C3"/>
    <mergeCell ref="D2:D3"/>
    <mergeCell ref="E2:E3"/>
    <mergeCell ref="F2:F3"/>
    <mergeCell ref="G2:G3"/>
    <mergeCell ref="H2:H3"/>
    <mergeCell ref="I2:I3"/>
    <mergeCell ref="H4:H5"/>
    <mergeCell ref="I4:I5"/>
    <mergeCell ref="H7:H8"/>
    <mergeCell ref="I7:I8"/>
    <mergeCell ref="H10:H11"/>
    <mergeCell ref="I10:I11"/>
    <mergeCell ref="H13:H14"/>
    <mergeCell ref="I13:I14"/>
    <mergeCell ref="H16:H17"/>
    <mergeCell ref="I16:I17"/>
    <mergeCell ref="H19:H20"/>
    <mergeCell ref="I19:I20"/>
    <mergeCell ref="H31:H32"/>
    <mergeCell ref="I31:I32"/>
    <mergeCell ref="H22:H23"/>
    <mergeCell ref="I22:I23"/>
    <mergeCell ref="H25:H26"/>
    <mergeCell ref="I25:I26"/>
    <mergeCell ref="H28:H29"/>
    <mergeCell ref="I28:I29"/>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UP pro 6. ročník</vt:lpstr>
      <vt:lpstr>UP pro 7. ročník</vt:lpstr>
      <vt:lpstr>UP pro 8. ročník</vt:lpstr>
      <vt:lpstr>UP pro 9. ročník</vt:lpstr>
      <vt:lpstr>UP chemie</vt:lpstr>
      <vt:lpstr>UPexperimenty s dig. technikou </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skola</dc:creator>
  <cp:lastModifiedBy>Lenka Jílková</cp:lastModifiedBy>
  <cp:lastPrinted>2017-02-02T16:19:10Z</cp:lastPrinted>
  <dcterms:created xsi:type="dcterms:W3CDTF">2017-01-07T06:32:54Z</dcterms:created>
  <dcterms:modified xsi:type="dcterms:W3CDTF">2018-11-22T09:15:08Z</dcterms:modified>
</cp:coreProperties>
</file>